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390" activeTab="1"/>
  </bookViews>
  <sheets>
    <sheet name="pirmsskolas" sheetId="1" r:id="rId1"/>
    <sheet name="skolas" sheetId="2" r:id="rId2"/>
  </sheets>
  <definedNames/>
  <calcPr fullCalcOnLoad="1"/>
</workbook>
</file>

<file path=xl/sharedStrings.xml><?xml version="1.0" encoding="utf-8"?>
<sst xmlns="http://schemas.openxmlformats.org/spreadsheetml/2006/main" count="83" uniqueCount="59">
  <si>
    <t>Nr.p.k.</t>
  </si>
  <si>
    <t>Izglītības iestāde</t>
  </si>
  <si>
    <t>Mēnesī</t>
  </si>
  <si>
    <t>Lejasciema vidusskola</t>
  </si>
  <si>
    <t>Lizuma vidusskola</t>
  </si>
  <si>
    <t>Rankas pamatskola</t>
  </si>
  <si>
    <t>Stāķu pamatskola</t>
  </si>
  <si>
    <t>Tirzas pamatskola</t>
  </si>
  <si>
    <t>Gulbenes 1.pirmsskolas izglītības iestāde</t>
  </si>
  <si>
    <t>Gulbenes 2.pirmsskolas izglītības iestāde "Rūķītis"</t>
  </si>
  <si>
    <t>Gulbenes 3.pirmsskolas izglītības iestāde "Auseklītis"</t>
  </si>
  <si>
    <t>Jaungulbenes pirmsskolas izglītības iestāde "Pienenīte"</t>
  </si>
  <si>
    <t>Lejasciema pirmsskolas izglītības iestāde "Kamenīte"</t>
  </si>
  <si>
    <t>Stāķu pirmsskolas izglītības iestāde</t>
  </si>
  <si>
    <t>Rankas pirmsskolas izglītības iestāde "Ābelīte"</t>
  </si>
  <si>
    <t>Uzturēšanas izmaksas vienam audzēknim, EUR</t>
  </si>
  <si>
    <t>Valsts budžeta līdzekļi - mērķdotācijas, EUR</t>
  </si>
  <si>
    <t>Izdevumi savstarpējo norēķinu aprēķiniem, EUR</t>
  </si>
  <si>
    <t>izdevumi par komunālajiem pakalpojumiem (EKK 2220)</t>
  </si>
  <si>
    <t>informācijas tehnoloģiju pakalpojumi (EKK 2250)</t>
  </si>
  <si>
    <t>īres un nomas maksa (EKK 2260) (izņemot transportlīdzekļu nomas maksu (EKK 2262))</t>
  </si>
  <si>
    <t>kurināmais un enerģētiskie materiāli (EKK 2320) (izņemot degvielas izdevumus( EKK 2322))</t>
  </si>
  <si>
    <t>zāles, ķimikālijas, laboratorijas preces, medicīnas ierīces, medicīnas instrumenti, laboratorijas dzīvnieki un to uzturēšana (EKK 2340)</t>
  </si>
  <si>
    <t>mācību līdzekļi un materiāli (EKK 2370)</t>
  </si>
  <si>
    <t>Kopā pašvaldības līdzekļi, EUR</t>
  </si>
  <si>
    <t>Bibliotēku krājumi (EKK 5233)</t>
  </si>
  <si>
    <t>Gulbīša pamatskola</t>
  </si>
  <si>
    <t>Atalgojumi (EKK 1100)(izņemot prēmijas, naudas balvas (EKK 1148), darba devēja piešķirtos labumus un maksājumus (EKK 1170))</t>
  </si>
  <si>
    <t>pamatojoties uz Ministru kabineta 2016.gada 28.jūnija noteikumiem Nr.418 "Kārtība, kādā veicami savstarpējie norēķini par izglītības iestāžu sniegtajiem pakalpojumiem"</t>
  </si>
  <si>
    <t>Viena izglītojamā izmaksas gadā, EUR</t>
  </si>
  <si>
    <t xml:space="preserve">Darba devēja valsts sociālās apdrošināšanas obligātās iemaksas, pabalsti un kompensācijas (EKK 1200) (izņemot VSAOI, no prēmijām un naudas balvām (EKK 1148) un darba devēja piešķirtajiem labumiem un maksājumiem (EKK 1170)) </t>
  </si>
  <si>
    <t>Mācību, darba  un dienesta komandējumi, darba braucieni (EKK 2100) (izņemot ārvalstu mācību, darba un dienesta komandējumus, darba braucienus (EKK 2120))</t>
  </si>
  <si>
    <t>izdevumi par sakaru pakalpojumi (EKK 2210)</t>
  </si>
  <si>
    <t>dažādi pakalpojumi (EKK 2230) (iz;nemot izdevumus par transporta pakalpojumiem (EKK 2233))</t>
  </si>
  <si>
    <t>remontdarbu un iestāžu uzturēšanas pakalpojumi (EKK 2240) (izņemot kapitālo remontu (EKK5250))</t>
  </si>
  <si>
    <t>Izdevumi par dažādām precēm un inventāru (EKK 2310)</t>
  </si>
  <si>
    <t>iestāžu uzturēšanas materiāli un preces (EKK 2350)</t>
  </si>
  <si>
    <t>Izdevumi periodikas iegādei bibliotēku krājumiem (EKK 2400)</t>
  </si>
  <si>
    <t>Mācību, darba  un dienesta komandējumi,dienesti,  darba braucieni (EKK 2100)(izņemot ārvalstu mācību, darba un dienesta komandējumus, darba braucienus (EKK 2120))</t>
  </si>
  <si>
    <t>Krājumi, materiāli, energoresursi, preces, biroja preces un inventārs, kurus neuzskaita pamatkapitāla veidošanā (EKK 2300)</t>
  </si>
  <si>
    <t>Pakalpojumu samaksa (EKK 2200)</t>
  </si>
  <si>
    <t>izdevuimi par sakaru pakalpojumemi (EKK 2210)</t>
  </si>
  <si>
    <t xml:space="preserve">dažādi pakalpojumi (EKK 2230) (iz;nemot izdevumus par transporta pakalpojumiem (EKK 2233)) </t>
  </si>
  <si>
    <t>remontdarbi un iestāžu uzturēšanas pakalpojumi (EKK 2240) (izņemot kapitālo remontu (EKK 5250))</t>
  </si>
  <si>
    <t>zāles, ķimikālijas, laboratorijas preces, medicīnas ierīces, laboratorijas dzīvnieki un to uzturēšana (EKK 2340)</t>
  </si>
  <si>
    <t>valsts un pašvaldību aprūpē, apgādē un dienestā (amatā) esošo personu uzturēšana (EKK 2360) (izņemot ēdināšanas izdevumus( EKK 2363)) pirmsskolas izglītības iestādēs, speciālās pirmsskolas izglītības iestādēs, vispārējās izglītības iestādēs no 5.klases</t>
  </si>
  <si>
    <t>Izdevumi periodikas iegādei bibliotēku krājumiem(EKK2400)</t>
  </si>
  <si>
    <t>Valsts budžeta līdzekļi(algas, mācību līdzekļi, grāmatas) - mērķdotācijas, EUR</t>
  </si>
  <si>
    <t>Gulbenes novada vidusskola, reorganizēta ar 01.08.2020.(plānots 2021.gadam)</t>
  </si>
  <si>
    <t>Gulbenes novada pašvaldības izglītības iestāžu vispārizglītojošo programmu izmaksas aprēķins vienam izglītojamam mēnesī 2021.gadā</t>
  </si>
  <si>
    <t>Audzēkņu skaits uz 01.01.2021.</t>
  </si>
  <si>
    <t>Tāmē iekļautie 2020.gada pēc naudas plūsmas uzskaitītie izdevumi atbilstoši ekonomiskās klasifikācijas kodiem, vai saimnieciskajā gadā plānotās iestādes izdevumi, izņemot valsts budžeta finansējumu un Eiropas Savienības un pārējās ārvalstu finanšu palīdzības finansējumu) EUR</t>
  </si>
  <si>
    <t>Gulbenes novada pirmsskolas izglītības iestāde "Ābolīši"</t>
  </si>
  <si>
    <t>Gulbenes novada pašvaldības pirmsskolas izglītības iestāžu izmaksas aprēķins vienam izglītojamam mēnesī 2021.gadā</t>
  </si>
  <si>
    <t>1.pielikums</t>
  </si>
  <si>
    <t>2.pielikums</t>
  </si>
  <si>
    <t>Gulbenes novada domes priekšsēdētājs                                                                                                                                           N.Audzišs</t>
  </si>
  <si>
    <t>Gulbenes novada domes priekšsēdētājs                                                                                                     N.Audzišs</t>
  </si>
  <si>
    <t>Gulbenes novada domes 25.02.2021. lēmumam Nr.GND/2021/170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</si>
</sst>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0.0000"/>
    <numFmt numFmtId="185" formatCode="0.000"/>
    <numFmt numFmtId="186" formatCode="0.00000"/>
    <numFmt numFmtId="187" formatCode="_-* #,##0.0_-;\-* #,##0.0_-;_-* &quot;-&quot;??_-;_-@_-"/>
    <numFmt numFmtId="188" formatCode="_-* #,##0_-;\-* #,##0_-;_-* &quot;-&quot;??_-;_-@_-"/>
    <numFmt numFmtId="189" formatCode="_-* #,##0.000_-;\-* #,##0.000_-;_-* &quot;-&quot;??_-;_-@_-"/>
    <numFmt numFmtId="190" formatCode="0.000000"/>
    <numFmt numFmtId="191" formatCode="0.0000000"/>
    <numFmt numFmtId="192" formatCode="#,##0_ ;\-#,##0\ "/>
    <numFmt numFmtId="193" formatCode="[$-426]dddd\,\ yyyy&quot;. gada &quot;d\.\ mmmm"/>
    <numFmt numFmtId="194" formatCode="0.0"/>
    <numFmt numFmtId="195" formatCode="#,##0.00_ ;\-#,##0.00\ "/>
  </numFmts>
  <fonts count="47">
    <font>
      <sz val="11"/>
      <color theme="1"/>
      <name val="Calibri"/>
      <family val="2"/>
    </font>
    <font>
      <sz val="11"/>
      <color indexed="8"/>
      <name val="Calibri"/>
      <family val="2"/>
    </font>
    <font>
      <sz val="11"/>
      <color indexed="9"/>
      <name val="Calibri"/>
      <family val="2"/>
    </font>
    <font>
      <b/>
      <sz val="11"/>
      <color indexed="52"/>
      <name val="Calibri"/>
      <family val="2"/>
    </font>
    <font>
      <sz val="11"/>
      <color indexed="10"/>
      <name val="Calibri"/>
      <family val="2"/>
    </font>
    <font>
      <u val="single"/>
      <sz val="11"/>
      <color indexed="12"/>
      <name val="Calibri"/>
      <family val="2"/>
    </font>
    <font>
      <sz val="11"/>
      <color indexed="62"/>
      <name val="Calibri"/>
      <family val="2"/>
    </font>
    <font>
      <u val="single"/>
      <sz val="11"/>
      <color indexed="20"/>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8"/>
      <color indexed="8"/>
      <name val="Calibri"/>
      <family val="2"/>
    </font>
    <font>
      <sz val="10"/>
      <color indexed="8"/>
      <name val="Calibri"/>
      <family val="2"/>
    </font>
    <font>
      <sz val="10"/>
      <name val="Calibri"/>
      <family val="2"/>
    </font>
    <font>
      <i/>
      <sz val="10"/>
      <name val="Calibri"/>
      <family val="2"/>
    </font>
    <font>
      <sz val="9"/>
      <color indexed="8"/>
      <name val="Calibri"/>
      <family val="2"/>
    </font>
    <font>
      <sz val="9"/>
      <name val="Calibri"/>
      <family val="2"/>
    </font>
    <font>
      <sz val="11"/>
      <color theme="0"/>
      <name val="Calibri"/>
      <family val="2"/>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8"/>
      <color theme="1"/>
      <name val="Calibri"/>
      <family val="2"/>
    </font>
    <font>
      <sz val="10"/>
      <color theme="1"/>
      <name val="Calibri"/>
      <family val="2"/>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1" borderId="1"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1" fillId="0" borderId="0" applyNumberFormat="0" applyFill="0" applyBorder="0" applyAlignment="0" applyProtection="0"/>
    <xf numFmtId="0" fontId="32"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9" fillId="0" borderId="6" applyNumberFormat="0" applyFill="0" applyAlignment="0" applyProtection="0"/>
    <xf numFmtId="0" fontId="40"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cellStyleXfs>
  <cellXfs count="55">
    <xf numFmtId="0" fontId="0" fillId="0" borderId="0" xfId="0" applyFont="1" applyAlignment="1">
      <alignment/>
    </xf>
    <xf numFmtId="0" fontId="33" fillId="0" borderId="0" xfId="0" applyFont="1" applyAlignment="1">
      <alignment/>
    </xf>
    <xf numFmtId="0" fontId="44" fillId="0" borderId="0" xfId="0" applyFont="1" applyAlignment="1">
      <alignment horizontal="left" vertical="top"/>
    </xf>
    <xf numFmtId="0" fontId="44" fillId="0" borderId="0" xfId="0" applyFont="1" applyAlignment="1">
      <alignment/>
    </xf>
    <xf numFmtId="0" fontId="45" fillId="0" borderId="0" xfId="0" applyFont="1" applyAlignment="1">
      <alignment/>
    </xf>
    <xf numFmtId="2" fontId="0" fillId="0" borderId="0" xfId="0" applyNumberFormat="1" applyAlignment="1">
      <alignment/>
    </xf>
    <xf numFmtId="188" fontId="0" fillId="0" borderId="0" xfId="0" applyNumberFormat="1" applyAlignment="1">
      <alignment/>
    </xf>
    <xf numFmtId="0" fontId="45" fillId="0" borderId="0" xfId="0" applyFont="1" applyAlignment="1">
      <alignment wrapText="1"/>
    </xf>
    <xf numFmtId="0" fontId="45" fillId="0" borderId="10" xfId="0" applyFont="1" applyBorder="1" applyAlignment="1">
      <alignment horizontal="center" vertical="center" textRotation="90" wrapText="1"/>
    </xf>
    <xf numFmtId="0" fontId="45" fillId="0" borderId="10" xfId="0" applyFont="1" applyBorder="1" applyAlignment="1">
      <alignment horizontal="left" vertical="top"/>
    </xf>
    <xf numFmtId="0" fontId="22" fillId="33" borderId="10" xfId="0" applyFont="1" applyFill="1" applyBorder="1" applyAlignment="1">
      <alignment wrapText="1"/>
    </xf>
    <xf numFmtId="188" fontId="45" fillId="0" borderId="10" xfId="45" applyNumberFormat="1" applyFont="1" applyBorder="1" applyAlignment="1">
      <alignment/>
    </xf>
    <xf numFmtId="188" fontId="22" fillId="0" borderId="10" xfId="45" applyNumberFormat="1" applyFont="1" applyBorder="1" applyAlignment="1">
      <alignment/>
    </xf>
    <xf numFmtId="192" fontId="22" fillId="0" borderId="10" xfId="45" applyNumberFormat="1" applyFont="1" applyBorder="1" applyAlignment="1">
      <alignment/>
    </xf>
    <xf numFmtId="43" fontId="22" fillId="0" borderId="10" xfId="45" applyFont="1" applyBorder="1" applyAlignment="1">
      <alignment/>
    </xf>
    <xf numFmtId="43" fontId="23" fillId="0" borderId="10" xfId="45" applyFont="1" applyBorder="1" applyAlignment="1">
      <alignment/>
    </xf>
    <xf numFmtId="0" fontId="22" fillId="33" borderId="10" xfId="0" applyFont="1" applyFill="1" applyBorder="1" applyAlignment="1">
      <alignment/>
    </xf>
    <xf numFmtId="0" fontId="45" fillId="0" borderId="0" xfId="0" applyFont="1" applyAlignment="1">
      <alignment horizontal="left" vertical="top"/>
    </xf>
    <xf numFmtId="43" fontId="45" fillId="0" borderId="0" xfId="0" applyNumberFormat="1" applyFont="1" applyAlignment="1">
      <alignment/>
    </xf>
    <xf numFmtId="0" fontId="22" fillId="0" borderId="10" xfId="0" applyFont="1" applyBorder="1" applyAlignment="1">
      <alignment wrapText="1"/>
    </xf>
    <xf numFmtId="0" fontId="22" fillId="0" borderId="10" xfId="0" applyFont="1" applyBorder="1" applyAlignment="1">
      <alignment/>
    </xf>
    <xf numFmtId="2" fontId="23" fillId="0" borderId="10" xfId="0" applyNumberFormat="1" applyFont="1" applyBorder="1" applyAlignment="1">
      <alignment/>
    </xf>
    <xf numFmtId="0" fontId="45" fillId="0" borderId="0" xfId="0" applyFont="1" applyAlignment="1">
      <alignment/>
    </xf>
    <xf numFmtId="0" fontId="46" fillId="0" borderId="0" xfId="0" applyFont="1" applyAlignment="1">
      <alignment/>
    </xf>
    <xf numFmtId="0" fontId="0" fillId="0" borderId="0" xfId="0" applyAlignment="1">
      <alignment/>
    </xf>
    <xf numFmtId="188" fontId="45" fillId="0" borderId="0" xfId="0" applyNumberFormat="1" applyFont="1" applyAlignment="1">
      <alignment/>
    </xf>
    <xf numFmtId="0" fontId="45" fillId="0" borderId="0" xfId="0" applyFont="1" applyAlignment="1">
      <alignment horizontal="right" wrapText="1"/>
    </xf>
    <xf numFmtId="0" fontId="44" fillId="0" borderId="0" xfId="0" applyFont="1" applyAlignment="1">
      <alignment horizontal="left"/>
    </xf>
    <xf numFmtId="2" fontId="0" fillId="0" borderId="0" xfId="0" applyNumberFormat="1" applyAlignment="1">
      <alignment wrapText="1"/>
    </xf>
    <xf numFmtId="0" fontId="0" fillId="0" borderId="0" xfId="0" applyAlignment="1">
      <alignment wrapText="1"/>
    </xf>
    <xf numFmtId="0" fontId="45" fillId="0" borderId="10" xfId="0" applyFont="1" applyBorder="1" applyAlignment="1">
      <alignment horizontal="center" vertical="top"/>
    </xf>
    <xf numFmtId="189" fontId="22" fillId="0" borderId="10" xfId="45" applyNumberFormat="1" applyFont="1" applyBorder="1" applyAlignment="1">
      <alignment/>
    </xf>
    <xf numFmtId="171" fontId="22" fillId="0" borderId="10" xfId="0" applyNumberFormat="1" applyFont="1" applyBorder="1" applyAlignment="1">
      <alignment/>
    </xf>
    <xf numFmtId="195" fontId="22" fillId="0" borderId="10" xfId="45" applyNumberFormat="1" applyFont="1" applyBorder="1" applyAlignment="1">
      <alignment/>
    </xf>
    <xf numFmtId="188" fontId="25" fillId="0" borderId="10" xfId="45" applyNumberFormat="1" applyFont="1" applyBorder="1" applyAlignment="1">
      <alignment/>
    </xf>
    <xf numFmtId="188" fontId="46" fillId="0" borderId="0" xfId="0" applyNumberFormat="1" applyFont="1" applyAlignment="1">
      <alignment/>
    </xf>
    <xf numFmtId="2" fontId="0" fillId="0" borderId="0" xfId="0" applyNumberFormat="1" applyAlignment="1">
      <alignment wrapText="1"/>
    </xf>
    <xf numFmtId="0" fontId="0" fillId="0" borderId="0" xfId="0" applyAlignment="1">
      <alignment/>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textRotation="90" wrapText="1"/>
    </xf>
    <xf numFmtId="0" fontId="45" fillId="0" borderId="15" xfId="0" applyFont="1" applyBorder="1" applyAlignment="1">
      <alignment horizontal="center" vertical="center" textRotation="90" wrapText="1"/>
    </xf>
    <xf numFmtId="0" fontId="0" fillId="0" borderId="0" xfId="0" applyAlignment="1">
      <alignment/>
    </xf>
    <xf numFmtId="0" fontId="45" fillId="0" borderId="0" xfId="0" applyFont="1" applyAlignment="1">
      <alignment/>
    </xf>
    <xf numFmtId="0" fontId="45" fillId="0" borderId="14"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4" xfId="0" applyFont="1" applyBorder="1" applyAlignment="1">
      <alignment horizontal="center" vertical="center"/>
    </xf>
    <xf numFmtId="0" fontId="45" fillId="0" borderId="16" xfId="0" applyFont="1" applyBorder="1" applyAlignment="1">
      <alignment horizontal="center" vertical="center"/>
    </xf>
    <xf numFmtId="0" fontId="45" fillId="0" borderId="15" xfId="0" applyFont="1" applyBorder="1" applyAlignment="1">
      <alignment horizontal="center" vertical="center"/>
    </xf>
    <xf numFmtId="0" fontId="45" fillId="0" borderId="10" xfId="0" applyFont="1" applyBorder="1" applyAlignment="1">
      <alignment horizontal="center" vertical="center" wrapText="1"/>
    </xf>
    <xf numFmtId="0" fontId="45" fillId="0" borderId="16" xfId="0" applyFont="1" applyBorder="1" applyAlignment="1">
      <alignment horizontal="center" vertical="center" textRotation="90" wrapText="1"/>
    </xf>
    <xf numFmtId="0" fontId="33" fillId="0" borderId="0" xfId="0" applyFont="1" applyAlignment="1">
      <alignment horizontal="center"/>
    </xf>
    <xf numFmtId="0" fontId="0" fillId="0" borderId="17" xfId="0" applyFont="1" applyBorder="1" applyAlignment="1">
      <alignment wrapText="1"/>
    </xf>
  </cellXfs>
  <cellStyles count="49">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41"/>
  <sheetViews>
    <sheetView zoomScalePageLayoutView="0" workbookViewId="0" topLeftCell="A4">
      <selection activeCell="P2" sqref="P2"/>
    </sheetView>
  </sheetViews>
  <sheetFormatPr defaultColWidth="9.140625" defaultRowHeight="15"/>
  <cols>
    <col min="1" max="1" width="3.7109375" style="0" customWidth="1"/>
    <col min="2" max="2" width="26.00390625" style="0" customWidth="1"/>
    <col min="3" max="3" width="9.00390625" style="0" customWidth="1"/>
    <col min="4" max="4" width="12.421875" style="0" customWidth="1"/>
    <col min="5" max="5" width="7.28125" style="0" customWidth="1"/>
    <col min="6" max="6" width="6.28125" style="0" customWidth="1"/>
    <col min="7" max="7" width="8.8515625" style="0" customWidth="1"/>
    <col min="8" max="8" width="7.28125" style="0" customWidth="1"/>
    <col min="9" max="9" width="8.8515625" style="0" customWidth="1"/>
    <col min="10" max="10" width="6.28125" style="0" customWidth="1"/>
    <col min="11" max="12" width="7.28125" style="0" customWidth="1"/>
    <col min="13" max="13" width="8.421875" style="0" customWidth="1"/>
    <col min="14" max="14" width="9.140625" style="0" customWidth="1"/>
    <col min="15" max="15" width="7.28125" style="0" customWidth="1"/>
    <col min="16" max="16" width="14.8515625" style="0" customWidth="1"/>
    <col min="17" max="17" width="7.28125" style="0" customWidth="1"/>
    <col min="18" max="18" width="8.421875" style="0" customWidth="1"/>
    <col min="19" max="19" width="7.57421875" style="0" customWidth="1"/>
    <col min="20" max="20" width="9.421875" style="0" customWidth="1"/>
    <col min="21" max="21" width="9.00390625" style="0" customWidth="1"/>
    <col min="22" max="22" width="9.421875" style="0" customWidth="1"/>
    <col min="23" max="23" width="6.8515625" style="0" customWidth="1"/>
    <col min="24" max="24" width="8.7109375" style="0" customWidth="1"/>
    <col min="25" max="25" width="8.00390625" style="0" customWidth="1"/>
  </cols>
  <sheetData>
    <row r="1" spans="17:25" ht="15">
      <c r="Q1" s="28"/>
      <c r="R1" s="28"/>
      <c r="S1" s="28"/>
      <c r="T1" s="28"/>
      <c r="U1" s="28"/>
      <c r="V1" s="28"/>
      <c r="W1" s="28"/>
      <c r="X1" s="28"/>
      <c r="Y1" s="28"/>
    </row>
    <row r="2" spans="16:25" ht="15">
      <c r="P2" t="s">
        <v>54</v>
      </c>
      <c r="Q2" s="28"/>
      <c r="R2" s="28"/>
      <c r="S2" s="28"/>
      <c r="T2" s="28"/>
      <c r="U2" s="28"/>
      <c r="V2" s="28"/>
      <c r="W2" s="28"/>
      <c r="X2" s="28"/>
      <c r="Y2" s="28"/>
    </row>
    <row r="3" spans="16:25" s="24" customFormat="1" ht="15">
      <c r="P3" s="43" t="s">
        <v>58</v>
      </c>
      <c r="Q3" s="43"/>
      <c r="R3" s="43"/>
      <c r="S3" s="43"/>
      <c r="T3" s="43"/>
      <c r="U3" s="43"/>
      <c r="V3" s="43"/>
      <c r="W3" s="36"/>
      <c r="X3" s="36"/>
      <c r="Y3" s="36"/>
    </row>
    <row r="4" spans="17:25" s="24" customFormat="1" ht="15">
      <c r="Q4" s="36"/>
      <c r="R4" s="36"/>
      <c r="S4" s="36"/>
      <c r="T4" s="36"/>
      <c r="U4" s="36"/>
      <c r="V4" s="36"/>
      <c r="W4" s="36"/>
      <c r="X4" s="36"/>
      <c r="Y4" s="36"/>
    </row>
    <row r="5" spans="2:25" s="24" customFormat="1" ht="15">
      <c r="B5" s="53" t="s">
        <v>53</v>
      </c>
      <c r="C5" s="53"/>
      <c r="D5" s="53"/>
      <c r="E5" s="53"/>
      <c r="F5" s="53"/>
      <c r="G5" s="53"/>
      <c r="H5" s="53"/>
      <c r="I5" s="53"/>
      <c r="J5" s="53"/>
      <c r="K5" s="53"/>
      <c r="L5" s="53"/>
      <c r="M5" s="53"/>
      <c r="N5" s="53"/>
      <c r="O5" s="53"/>
      <c r="P5" s="53"/>
      <c r="Q5" s="53"/>
      <c r="R5" s="53"/>
      <c r="S5" s="53"/>
      <c r="T5" s="53"/>
      <c r="U5" s="53"/>
      <c r="V5" s="53"/>
      <c r="W5" s="26"/>
      <c r="X5" s="26"/>
      <c r="Y5" s="26"/>
    </row>
    <row r="6" spans="2:25" ht="15" customHeight="1">
      <c r="B6" s="54" t="s">
        <v>28</v>
      </c>
      <c r="C6" s="54"/>
      <c r="D6" s="54"/>
      <c r="E6" s="54"/>
      <c r="F6" s="54"/>
      <c r="G6" s="54"/>
      <c r="H6" s="54"/>
      <c r="I6" s="54"/>
      <c r="J6" s="54"/>
      <c r="K6" s="54"/>
      <c r="L6" s="54"/>
      <c r="M6" s="54"/>
      <c r="N6" s="54"/>
      <c r="O6" s="54"/>
      <c r="P6" s="54"/>
      <c r="Q6" s="54"/>
      <c r="R6" s="54"/>
      <c r="S6" s="54"/>
      <c r="T6" s="54"/>
      <c r="U6" s="54"/>
      <c r="V6" s="54"/>
      <c r="W6" s="54"/>
      <c r="X6" s="54"/>
      <c r="Y6" s="54"/>
    </row>
    <row r="7" spans="1:25" ht="38.25" customHeight="1">
      <c r="A7" s="45" t="s">
        <v>0</v>
      </c>
      <c r="B7" s="48" t="s">
        <v>1</v>
      </c>
      <c r="C7" s="51" t="s">
        <v>51</v>
      </c>
      <c r="D7" s="51"/>
      <c r="E7" s="51"/>
      <c r="F7" s="51"/>
      <c r="G7" s="51"/>
      <c r="H7" s="51"/>
      <c r="I7" s="51"/>
      <c r="J7" s="51"/>
      <c r="K7" s="51"/>
      <c r="L7" s="51"/>
      <c r="M7" s="51"/>
      <c r="N7" s="51"/>
      <c r="O7" s="51"/>
      <c r="P7" s="51"/>
      <c r="Q7" s="51"/>
      <c r="R7" s="51"/>
      <c r="S7" s="51"/>
      <c r="T7" s="41" t="s">
        <v>24</v>
      </c>
      <c r="U7" s="41" t="s">
        <v>47</v>
      </c>
      <c r="V7" s="41" t="s">
        <v>17</v>
      </c>
      <c r="W7" s="41" t="s">
        <v>50</v>
      </c>
      <c r="X7" s="38" t="s">
        <v>15</v>
      </c>
      <c r="Y7" s="40"/>
    </row>
    <row r="8" spans="1:25" ht="37.5" customHeight="1">
      <c r="A8" s="46"/>
      <c r="B8" s="49"/>
      <c r="C8" s="41" t="s">
        <v>27</v>
      </c>
      <c r="D8" s="41" t="s">
        <v>30</v>
      </c>
      <c r="E8" s="41" t="s">
        <v>31</v>
      </c>
      <c r="F8" s="38" t="s">
        <v>40</v>
      </c>
      <c r="G8" s="39"/>
      <c r="H8" s="39"/>
      <c r="I8" s="39"/>
      <c r="J8" s="39"/>
      <c r="K8" s="40"/>
      <c r="L8" s="38" t="s">
        <v>39</v>
      </c>
      <c r="M8" s="39"/>
      <c r="N8" s="39"/>
      <c r="O8" s="39"/>
      <c r="P8" s="39"/>
      <c r="Q8" s="40"/>
      <c r="R8" s="41" t="s">
        <v>37</v>
      </c>
      <c r="S8" s="41" t="s">
        <v>25</v>
      </c>
      <c r="T8" s="52"/>
      <c r="U8" s="52"/>
      <c r="V8" s="52"/>
      <c r="W8" s="52"/>
      <c r="X8" s="41" t="s">
        <v>29</v>
      </c>
      <c r="Y8" s="41" t="s">
        <v>2</v>
      </c>
    </row>
    <row r="9" spans="1:25" ht="210" customHeight="1">
      <c r="A9" s="47"/>
      <c r="B9" s="50"/>
      <c r="C9" s="42"/>
      <c r="D9" s="42"/>
      <c r="E9" s="42"/>
      <c r="F9" s="8" t="s">
        <v>32</v>
      </c>
      <c r="G9" s="8" t="s">
        <v>18</v>
      </c>
      <c r="H9" s="8" t="s">
        <v>33</v>
      </c>
      <c r="I9" s="8" t="s">
        <v>34</v>
      </c>
      <c r="J9" s="8" t="s">
        <v>19</v>
      </c>
      <c r="K9" s="8" t="s">
        <v>20</v>
      </c>
      <c r="L9" s="8" t="s">
        <v>35</v>
      </c>
      <c r="M9" s="8" t="s">
        <v>21</v>
      </c>
      <c r="N9" s="8" t="s">
        <v>22</v>
      </c>
      <c r="O9" s="8" t="s">
        <v>36</v>
      </c>
      <c r="P9" s="8" t="s">
        <v>45</v>
      </c>
      <c r="Q9" s="8" t="s">
        <v>23</v>
      </c>
      <c r="R9" s="42"/>
      <c r="S9" s="42"/>
      <c r="T9" s="42"/>
      <c r="U9" s="42"/>
      <c r="V9" s="42"/>
      <c r="W9" s="42"/>
      <c r="X9" s="42"/>
      <c r="Y9" s="42"/>
    </row>
    <row r="10" spans="1:25" ht="30" customHeight="1">
      <c r="A10" s="9">
        <v>1</v>
      </c>
      <c r="B10" s="19" t="s">
        <v>8</v>
      </c>
      <c r="C10" s="12">
        <v>212823</v>
      </c>
      <c r="D10" s="12">
        <v>61965</v>
      </c>
      <c r="E10" s="20">
        <v>64</v>
      </c>
      <c r="F10" s="12">
        <v>1098</v>
      </c>
      <c r="G10" s="12">
        <v>15124</v>
      </c>
      <c r="H10" s="12">
        <v>1419</v>
      </c>
      <c r="I10" s="12">
        <v>9556</v>
      </c>
      <c r="J10" s="12">
        <v>3178</v>
      </c>
      <c r="K10" s="12">
        <v>228</v>
      </c>
      <c r="L10" s="12">
        <v>5814</v>
      </c>
      <c r="M10" s="12">
        <v>0</v>
      </c>
      <c r="N10" s="12">
        <v>0</v>
      </c>
      <c r="O10" s="12">
        <v>4104</v>
      </c>
      <c r="P10" s="12">
        <v>1252</v>
      </c>
      <c r="Q10" s="12">
        <v>2603</v>
      </c>
      <c r="R10" s="12">
        <v>0</v>
      </c>
      <c r="S10" s="12">
        <v>0</v>
      </c>
      <c r="T10" s="12">
        <f aca="true" t="shared" si="0" ref="T10:T15">SUM(C10:S10)</f>
        <v>319228</v>
      </c>
      <c r="U10" s="12">
        <v>48143</v>
      </c>
      <c r="V10" s="12">
        <f>T10</f>
        <v>319228</v>
      </c>
      <c r="W10" s="20">
        <v>129</v>
      </c>
      <c r="X10" s="33">
        <f aca="true" t="shared" si="1" ref="X10:X17">V10/W10</f>
        <v>2474.6356589147285</v>
      </c>
      <c r="Y10" s="21">
        <f aca="true" t="shared" si="2" ref="Y10:Y16">X10/12</f>
        <v>206.21963824289404</v>
      </c>
    </row>
    <row r="11" spans="1:25" ht="30" customHeight="1">
      <c r="A11" s="9">
        <v>2</v>
      </c>
      <c r="B11" s="19" t="s">
        <v>9</v>
      </c>
      <c r="C11" s="12">
        <v>205658</v>
      </c>
      <c r="D11" s="12">
        <v>62724</v>
      </c>
      <c r="E11" s="12">
        <v>33</v>
      </c>
      <c r="F11" s="12">
        <v>627</v>
      </c>
      <c r="G11" s="12">
        <v>17697</v>
      </c>
      <c r="H11" s="12">
        <v>2288</v>
      </c>
      <c r="I11" s="12">
        <v>12102</v>
      </c>
      <c r="J11" s="12">
        <v>3287</v>
      </c>
      <c r="K11" s="12">
        <v>525</v>
      </c>
      <c r="L11" s="12">
        <v>7633</v>
      </c>
      <c r="M11" s="12">
        <v>0</v>
      </c>
      <c r="N11" s="12">
        <v>0</v>
      </c>
      <c r="O11" s="12">
        <v>5679</v>
      </c>
      <c r="P11" s="12">
        <v>1572</v>
      </c>
      <c r="Q11" s="12">
        <v>1731</v>
      </c>
      <c r="R11" s="12">
        <v>0</v>
      </c>
      <c r="S11" s="12">
        <v>0</v>
      </c>
      <c r="T11" s="12">
        <f t="shared" si="0"/>
        <v>321556</v>
      </c>
      <c r="U11" s="12">
        <v>46778</v>
      </c>
      <c r="V11" s="12">
        <f aca="true" t="shared" si="3" ref="V11:V17">T11</f>
        <v>321556</v>
      </c>
      <c r="W11" s="20">
        <v>122</v>
      </c>
      <c r="X11" s="33">
        <f t="shared" si="1"/>
        <v>2635.7049180327867</v>
      </c>
      <c r="Y11" s="21">
        <f t="shared" si="2"/>
        <v>219.64207650273224</v>
      </c>
    </row>
    <row r="12" spans="1:25" ht="30" customHeight="1">
      <c r="A12" s="9">
        <v>3</v>
      </c>
      <c r="B12" s="19" t="s">
        <v>10</v>
      </c>
      <c r="C12" s="12">
        <v>365034</v>
      </c>
      <c r="D12" s="12">
        <v>106188</v>
      </c>
      <c r="E12" s="20">
        <v>141</v>
      </c>
      <c r="F12" s="12">
        <v>1356</v>
      </c>
      <c r="G12" s="12">
        <v>30459</v>
      </c>
      <c r="H12" s="12">
        <v>1650</v>
      </c>
      <c r="I12" s="12">
        <v>32791</v>
      </c>
      <c r="J12" s="12">
        <v>526</v>
      </c>
      <c r="K12" s="12">
        <v>1143</v>
      </c>
      <c r="L12" s="12">
        <v>5980</v>
      </c>
      <c r="M12" s="12">
        <v>0</v>
      </c>
      <c r="N12" s="12">
        <v>0</v>
      </c>
      <c r="O12" s="12">
        <v>7570</v>
      </c>
      <c r="P12" s="12">
        <v>1000</v>
      </c>
      <c r="Q12" s="12">
        <v>4301</v>
      </c>
      <c r="R12" s="12">
        <v>0</v>
      </c>
      <c r="S12" s="12">
        <v>0</v>
      </c>
      <c r="T12" s="12">
        <f t="shared" si="0"/>
        <v>558139</v>
      </c>
      <c r="U12" s="12">
        <v>115728</v>
      </c>
      <c r="V12" s="12">
        <f t="shared" si="3"/>
        <v>558139</v>
      </c>
      <c r="W12" s="20">
        <v>263</v>
      </c>
      <c r="X12" s="33">
        <f t="shared" si="1"/>
        <v>2122.2015209125475</v>
      </c>
      <c r="Y12" s="21">
        <f t="shared" si="2"/>
        <v>176.8501267427123</v>
      </c>
    </row>
    <row r="13" spans="1:25" ht="30" customHeight="1">
      <c r="A13" s="9">
        <v>4</v>
      </c>
      <c r="B13" s="19" t="s">
        <v>11</v>
      </c>
      <c r="C13" s="12">
        <v>94314</v>
      </c>
      <c r="D13" s="12">
        <v>26099</v>
      </c>
      <c r="E13" s="12">
        <v>0</v>
      </c>
      <c r="F13" s="12">
        <v>520</v>
      </c>
      <c r="G13" s="12">
        <v>7252</v>
      </c>
      <c r="H13" s="12">
        <v>772</v>
      </c>
      <c r="I13" s="12">
        <v>2990</v>
      </c>
      <c r="J13" s="12">
        <v>0</v>
      </c>
      <c r="K13" s="12">
        <v>22</v>
      </c>
      <c r="L13" s="12">
        <v>2376</v>
      </c>
      <c r="M13" s="12">
        <v>12397</v>
      </c>
      <c r="N13" s="12">
        <v>0</v>
      </c>
      <c r="O13" s="12">
        <v>4154</v>
      </c>
      <c r="P13" s="12">
        <v>204</v>
      </c>
      <c r="Q13" s="12">
        <v>580</v>
      </c>
      <c r="R13" s="20">
        <v>34</v>
      </c>
      <c r="S13" s="12">
        <v>0</v>
      </c>
      <c r="T13" s="12">
        <f>SUM(C13:S13)</f>
        <v>151714</v>
      </c>
      <c r="U13" s="12">
        <v>36440</v>
      </c>
      <c r="V13" s="12">
        <f t="shared" si="3"/>
        <v>151714</v>
      </c>
      <c r="W13" s="20">
        <v>63</v>
      </c>
      <c r="X13" s="33">
        <f t="shared" si="1"/>
        <v>2408.15873015873</v>
      </c>
      <c r="Y13" s="21">
        <f t="shared" si="2"/>
        <v>200.67989417989418</v>
      </c>
    </row>
    <row r="14" spans="1:25" ht="30" customHeight="1">
      <c r="A14" s="9">
        <v>5</v>
      </c>
      <c r="B14" s="19" t="s">
        <v>12</v>
      </c>
      <c r="C14" s="12">
        <v>118879</v>
      </c>
      <c r="D14" s="12">
        <v>32514</v>
      </c>
      <c r="E14" s="20">
        <v>0</v>
      </c>
      <c r="F14" s="12">
        <v>636</v>
      </c>
      <c r="G14" s="12">
        <v>6453</v>
      </c>
      <c r="H14" s="12">
        <v>391</v>
      </c>
      <c r="I14" s="12">
        <v>3272</v>
      </c>
      <c r="J14" s="12">
        <v>145</v>
      </c>
      <c r="K14" s="12">
        <v>0</v>
      </c>
      <c r="L14" s="12">
        <v>2134</v>
      </c>
      <c r="M14" s="12">
        <v>0</v>
      </c>
      <c r="N14" s="31">
        <v>0</v>
      </c>
      <c r="O14" s="12">
        <v>1868</v>
      </c>
      <c r="P14" s="12">
        <v>212</v>
      </c>
      <c r="Q14" s="12">
        <v>111</v>
      </c>
      <c r="R14" s="32">
        <v>0</v>
      </c>
      <c r="S14" s="12">
        <v>0</v>
      </c>
      <c r="T14" s="12">
        <f t="shared" si="0"/>
        <v>166615</v>
      </c>
      <c r="U14" s="12">
        <v>51869</v>
      </c>
      <c r="V14" s="12">
        <f t="shared" si="3"/>
        <v>166615</v>
      </c>
      <c r="W14" s="20">
        <v>54</v>
      </c>
      <c r="X14" s="33">
        <f t="shared" si="1"/>
        <v>3085.462962962963</v>
      </c>
      <c r="Y14" s="21">
        <f t="shared" si="2"/>
        <v>257.12191358024694</v>
      </c>
    </row>
    <row r="15" spans="1:25" ht="30" customHeight="1">
      <c r="A15" s="9">
        <v>6</v>
      </c>
      <c r="B15" s="19" t="s">
        <v>14</v>
      </c>
      <c r="C15" s="12">
        <v>129791</v>
      </c>
      <c r="D15" s="12">
        <v>37391</v>
      </c>
      <c r="E15" s="12">
        <v>11</v>
      </c>
      <c r="F15" s="12">
        <v>760</v>
      </c>
      <c r="G15" s="12">
        <v>4356</v>
      </c>
      <c r="H15" s="12">
        <v>613</v>
      </c>
      <c r="I15" s="12">
        <v>14385</v>
      </c>
      <c r="J15" s="12">
        <v>0</v>
      </c>
      <c r="K15" s="12">
        <v>74</v>
      </c>
      <c r="L15" s="12">
        <v>3709</v>
      </c>
      <c r="M15" s="12">
        <v>7752</v>
      </c>
      <c r="N15" s="31">
        <v>0</v>
      </c>
      <c r="O15" s="12">
        <v>5446</v>
      </c>
      <c r="P15" s="12">
        <v>649</v>
      </c>
      <c r="Q15" s="12">
        <v>854</v>
      </c>
      <c r="R15" s="12">
        <v>0</v>
      </c>
      <c r="S15" s="12">
        <v>0</v>
      </c>
      <c r="T15" s="12">
        <f t="shared" si="0"/>
        <v>205791</v>
      </c>
      <c r="U15" s="12">
        <v>22206</v>
      </c>
      <c r="V15" s="12">
        <f t="shared" si="3"/>
        <v>205791</v>
      </c>
      <c r="W15" s="20">
        <v>66</v>
      </c>
      <c r="X15" s="33">
        <f t="shared" si="1"/>
        <v>3118.0454545454545</v>
      </c>
      <c r="Y15" s="21">
        <f t="shared" si="2"/>
        <v>259.8371212121212</v>
      </c>
    </row>
    <row r="16" spans="1:25" s="24" customFormat="1" ht="30" customHeight="1">
      <c r="A16" s="9">
        <v>7</v>
      </c>
      <c r="B16" s="19" t="s">
        <v>13</v>
      </c>
      <c r="C16" s="12">
        <v>142038</v>
      </c>
      <c r="D16" s="12">
        <v>41092</v>
      </c>
      <c r="E16" s="12">
        <v>24</v>
      </c>
      <c r="F16" s="12">
        <v>661</v>
      </c>
      <c r="G16" s="12">
        <v>19168</v>
      </c>
      <c r="H16" s="12">
        <v>674</v>
      </c>
      <c r="I16" s="12">
        <v>2851</v>
      </c>
      <c r="J16" s="12">
        <v>145</v>
      </c>
      <c r="K16" s="12">
        <v>282</v>
      </c>
      <c r="L16" s="12">
        <v>4904</v>
      </c>
      <c r="M16" s="12">
        <v>0</v>
      </c>
      <c r="N16" s="31">
        <v>0</v>
      </c>
      <c r="O16" s="12">
        <v>4686</v>
      </c>
      <c r="P16" s="12">
        <v>1943</v>
      </c>
      <c r="Q16" s="12">
        <v>1158</v>
      </c>
      <c r="R16" s="12">
        <v>0</v>
      </c>
      <c r="S16" s="12">
        <v>0</v>
      </c>
      <c r="T16" s="12">
        <f>SUM(C16:S16)</f>
        <v>219626</v>
      </c>
      <c r="U16" s="12">
        <v>45577</v>
      </c>
      <c r="V16" s="12">
        <f>T16</f>
        <v>219626</v>
      </c>
      <c r="W16" s="20">
        <v>101</v>
      </c>
      <c r="X16" s="33">
        <f t="shared" si="1"/>
        <v>2174.5148514851485</v>
      </c>
      <c r="Y16" s="21">
        <f t="shared" si="2"/>
        <v>181.2095709570957</v>
      </c>
    </row>
    <row r="17" spans="1:25" ht="31.5" customHeight="1">
      <c r="A17" s="9">
        <v>8</v>
      </c>
      <c r="B17" s="19" t="s">
        <v>52</v>
      </c>
      <c r="C17" s="12">
        <v>164550</v>
      </c>
      <c r="D17" s="12">
        <v>48024</v>
      </c>
      <c r="E17" s="12">
        <v>91</v>
      </c>
      <c r="F17" s="12">
        <v>2076</v>
      </c>
      <c r="G17" s="12">
        <v>8107</v>
      </c>
      <c r="H17" s="12">
        <v>1457</v>
      </c>
      <c r="I17" s="12">
        <v>6771</v>
      </c>
      <c r="J17" s="12">
        <v>0</v>
      </c>
      <c r="K17" s="12">
        <v>33</v>
      </c>
      <c r="L17" s="12">
        <v>3173</v>
      </c>
      <c r="M17" s="12">
        <v>4652</v>
      </c>
      <c r="N17" s="31">
        <v>0</v>
      </c>
      <c r="O17" s="12">
        <v>3585</v>
      </c>
      <c r="P17" s="12">
        <v>1067</v>
      </c>
      <c r="Q17" s="12">
        <v>815</v>
      </c>
      <c r="R17" s="12">
        <v>0</v>
      </c>
      <c r="S17" s="12">
        <v>0</v>
      </c>
      <c r="T17" s="12">
        <f>SUM(C17:S17)</f>
        <v>244401</v>
      </c>
      <c r="U17" s="12">
        <v>35280</v>
      </c>
      <c r="V17" s="12">
        <f t="shared" si="3"/>
        <v>244401</v>
      </c>
      <c r="W17" s="20">
        <v>79</v>
      </c>
      <c r="X17" s="33">
        <f t="shared" si="1"/>
        <v>3093.6835443037976</v>
      </c>
      <c r="Y17" s="21">
        <f>X17/12</f>
        <v>257.80696202531647</v>
      </c>
    </row>
    <row r="18" spans="1:25" ht="17.25" customHeight="1">
      <c r="A18" s="22"/>
      <c r="B18" s="7"/>
      <c r="C18" s="25"/>
      <c r="D18" s="25"/>
      <c r="E18" s="25"/>
      <c r="F18" s="25"/>
      <c r="G18" s="25"/>
      <c r="H18" s="25"/>
      <c r="I18" s="25"/>
      <c r="J18" s="25"/>
      <c r="K18" s="25"/>
      <c r="L18" s="25"/>
      <c r="M18" s="25"/>
      <c r="N18" s="25"/>
      <c r="O18" s="25"/>
      <c r="P18" s="25"/>
      <c r="Q18" s="25"/>
      <c r="R18" s="25"/>
      <c r="S18" s="25"/>
      <c r="T18" s="25"/>
      <c r="U18" s="25"/>
      <c r="V18" s="25"/>
      <c r="W18" s="25"/>
      <c r="X18" s="25"/>
      <c r="Y18" s="25"/>
    </row>
    <row r="19" spans="1:25" ht="14.25" customHeight="1">
      <c r="A19" s="22"/>
      <c r="B19" s="44" t="s">
        <v>57</v>
      </c>
      <c r="C19" s="43"/>
      <c r="D19" s="43"/>
      <c r="E19" s="43"/>
      <c r="F19" s="43"/>
      <c r="G19" s="43"/>
      <c r="H19" s="43"/>
      <c r="I19" s="43"/>
      <c r="J19" s="43"/>
      <c r="K19" s="43"/>
      <c r="L19" s="43"/>
      <c r="M19" s="43"/>
      <c r="N19" s="43"/>
      <c r="O19" s="22"/>
      <c r="P19" s="22"/>
      <c r="Q19" s="22"/>
      <c r="R19" s="22"/>
      <c r="S19" s="22"/>
      <c r="T19" s="22"/>
      <c r="U19" s="22"/>
      <c r="V19" s="22"/>
      <c r="W19" s="22"/>
      <c r="X19" s="22"/>
      <c r="Y19" s="22"/>
    </row>
    <row r="20" spans="2:9" ht="12.75" customHeight="1">
      <c r="B20" s="27"/>
      <c r="C20" s="3"/>
      <c r="D20" s="3"/>
      <c r="E20" s="3"/>
      <c r="F20" s="3"/>
      <c r="G20" s="3"/>
      <c r="H20" s="3"/>
      <c r="I20" s="3"/>
    </row>
    <row r="21" spans="2:9" ht="12.75" customHeight="1">
      <c r="B21" s="23"/>
      <c r="C21" s="3"/>
      <c r="D21" s="3"/>
      <c r="E21" s="3"/>
      <c r="F21" s="3"/>
      <c r="G21" s="3"/>
      <c r="H21" s="3"/>
      <c r="I21" s="3"/>
    </row>
    <row r="29" spans="1:25" ht="12.75" customHeight="1">
      <c r="A29" s="2"/>
      <c r="B29" s="3"/>
      <c r="C29" s="3"/>
      <c r="D29" s="3"/>
      <c r="E29" s="3"/>
      <c r="F29" s="3"/>
      <c r="G29" s="3"/>
      <c r="H29" s="3"/>
      <c r="I29" s="3"/>
      <c r="J29" s="3"/>
      <c r="K29" s="3"/>
      <c r="L29" s="3"/>
      <c r="M29" s="3"/>
      <c r="N29" s="3"/>
      <c r="O29" s="3"/>
      <c r="P29" s="3"/>
      <c r="Q29" s="3"/>
      <c r="R29" s="3"/>
      <c r="S29" s="3"/>
      <c r="T29" s="3"/>
      <c r="U29" s="3"/>
      <c r="V29" s="3"/>
      <c r="W29" s="3"/>
      <c r="X29" s="3"/>
      <c r="Y29" s="3"/>
    </row>
    <row r="30" spans="1:25" ht="12.75" customHeight="1">
      <c r="A30" s="2"/>
      <c r="B30" s="3"/>
      <c r="C30" s="3"/>
      <c r="D30" s="3"/>
      <c r="E30" s="3"/>
      <c r="F30" s="3"/>
      <c r="G30" s="3"/>
      <c r="H30" s="3"/>
      <c r="I30" s="3"/>
      <c r="J30" s="3"/>
      <c r="K30" s="3"/>
      <c r="L30" s="3"/>
      <c r="M30" s="3"/>
      <c r="N30" s="3"/>
      <c r="O30" s="3"/>
      <c r="P30" s="3"/>
      <c r="Q30" s="3"/>
      <c r="R30" s="3"/>
      <c r="S30" s="3"/>
      <c r="T30" s="3"/>
      <c r="U30" s="3"/>
      <c r="V30" s="3"/>
      <c r="W30" s="3"/>
      <c r="X30" s="3"/>
      <c r="Y30" s="3"/>
    </row>
    <row r="31" spans="1:25" ht="12.75" customHeight="1">
      <c r="A31" s="2"/>
      <c r="B31" s="3"/>
      <c r="C31" s="3"/>
      <c r="D31" s="3"/>
      <c r="E31" s="3"/>
      <c r="F31" s="3"/>
      <c r="G31" s="3"/>
      <c r="H31" s="3"/>
      <c r="I31" s="3"/>
      <c r="J31" s="3"/>
      <c r="K31" s="3"/>
      <c r="L31" s="3"/>
      <c r="M31" s="3"/>
      <c r="N31" s="3"/>
      <c r="O31" s="3"/>
      <c r="P31" s="3"/>
      <c r="Q31" s="3"/>
      <c r="R31" s="3"/>
      <c r="S31" s="3"/>
      <c r="T31" s="3"/>
      <c r="U31" s="3"/>
      <c r="V31" s="3"/>
      <c r="W31" s="3"/>
      <c r="X31" s="3"/>
      <c r="Y31" s="3"/>
    </row>
    <row r="32" spans="1:25" ht="12.75" customHeight="1">
      <c r="A32" s="2"/>
      <c r="B32" s="3"/>
      <c r="C32" s="3"/>
      <c r="D32" s="3"/>
      <c r="E32" s="3"/>
      <c r="F32" s="3"/>
      <c r="G32" s="3"/>
      <c r="H32" s="3"/>
      <c r="I32" s="3"/>
      <c r="J32" s="3"/>
      <c r="K32" s="3"/>
      <c r="L32" s="3"/>
      <c r="M32" s="3"/>
      <c r="N32" s="3"/>
      <c r="O32" s="3"/>
      <c r="P32" s="3"/>
      <c r="Q32" s="3"/>
      <c r="R32" s="3"/>
      <c r="S32" s="3"/>
      <c r="T32" s="3"/>
      <c r="U32" s="3"/>
      <c r="V32" s="3"/>
      <c r="W32" s="3"/>
      <c r="X32" s="3"/>
      <c r="Y32" s="3"/>
    </row>
    <row r="33" spans="1:25" ht="12.75" customHeight="1">
      <c r="A33" s="2"/>
      <c r="B33" s="3"/>
      <c r="C33" s="3"/>
      <c r="D33" s="3"/>
      <c r="E33" s="3"/>
      <c r="F33" s="3"/>
      <c r="G33" s="3"/>
      <c r="H33" s="3"/>
      <c r="I33" s="3"/>
      <c r="J33" s="3"/>
      <c r="K33" s="3"/>
      <c r="L33" s="3"/>
      <c r="M33" s="3"/>
      <c r="N33" s="3"/>
      <c r="O33" s="3"/>
      <c r="P33" s="3"/>
      <c r="Q33" s="3"/>
      <c r="R33" s="3"/>
      <c r="S33" s="3"/>
      <c r="T33" s="3"/>
      <c r="U33" s="3"/>
      <c r="V33" s="3"/>
      <c r="W33" s="3"/>
      <c r="X33" s="3"/>
      <c r="Y33" s="3"/>
    </row>
    <row r="34" spans="1:25" ht="12.75" customHeight="1">
      <c r="A34" s="2"/>
      <c r="B34" s="3"/>
      <c r="C34" s="3"/>
      <c r="D34" s="3"/>
      <c r="E34" s="3"/>
      <c r="F34" s="3"/>
      <c r="G34" s="3"/>
      <c r="H34" s="3"/>
      <c r="I34" s="3"/>
      <c r="J34" s="3"/>
      <c r="K34" s="3"/>
      <c r="L34" s="3"/>
      <c r="M34" s="3"/>
      <c r="N34" s="3"/>
      <c r="O34" s="3"/>
      <c r="P34" s="3"/>
      <c r="Q34" s="3"/>
      <c r="R34" s="3"/>
      <c r="S34" s="3"/>
      <c r="T34" s="3"/>
      <c r="U34" s="3"/>
      <c r="V34" s="3"/>
      <c r="W34" s="3"/>
      <c r="X34" s="3"/>
      <c r="Y34" s="3"/>
    </row>
    <row r="35" ht="15">
      <c r="B35" s="1"/>
    </row>
    <row r="36" spans="21:25" ht="15">
      <c r="U36" s="6"/>
      <c r="Y36" s="5"/>
    </row>
    <row r="38" spans="2:18" ht="15">
      <c r="B38" s="4"/>
      <c r="C38" s="3"/>
      <c r="D38" s="3"/>
      <c r="E38" s="4"/>
      <c r="F38" s="3"/>
      <c r="G38" s="3"/>
      <c r="H38" s="3"/>
      <c r="I38" s="3"/>
      <c r="J38" s="3"/>
      <c r="K38" s="3"/>
      <c r="L38" s="3"/>
      <c r="M38" s="3"/>
      <c r="N38" s="3"/>
      <c r="O38" s="3"/>
      <c r="P38" s="3"/>
      <c r="Q38" s="3"/>
      <c r="R38" s="3"/>
    </row>
    <row r="39" spans="2:18" ht="15">
      <c r="B39" s="3"/>
      <c r="C39" s="3"/>
      <c r="D39" s="3"/>
      <c r="E39" s="3"/>
      <c r="F39" s="3"/>
      <c r="G39" s="3"/>
      <c r="H39" s="3"/>
      <c r="I39" s="3"/>
      <c r="J39" s="3"/>
      <c r="K39" s="3"/>
      <c r="L39" s="3"/>
      <c r="M39" s="3"/>
      <c r="N39" s="3"/>
      <c r="O39" s="3"/>
      <c r="P39" s="3"/>
      <c r="Q39" s="3"/>
      <c r="R39" s="3"/>
    </row>
    <row r="40" spans="2:18" ht="15">
      <c r="B40" s="3"/>
      <c r="C40" s="3"/>
      <c r="D40" s="3"/>
      <c r="E40" s="3"/>
      <c r="F40" s="3"/>
      <c r="G40" s="3"/>
      <c r="H40" s="3"/>
      <c r="I40" s="3"/>
      <c r="J40" s="3"/>
      <c r="K40" s="3"/>
      <c r="L40" s="3"/>
      <c r="M40" s="3"/>
      <c r="N40" s="3"/>
      <c r="O40" s="3"/>
      <c r="P40" s="3"/>
      <c r="Q40" s="3"/>
      <c r="R40" s="3"/>
    </row>
    <row r="41" spans="2:18" ht="15">
      <c r="B41" s="3"/>
      <c r="C41" s="3"/>
      <c r="D41" s="3"/>
      <c r="E41" s="3"/>
      <c r="F41" s="3"/>
      <c r="G41" s="3"/>
      <c r="H41" s="3"/>
      <c r="I41" s="3"/>
      <c r="J41" s="3"/>
      <c r="K41" s="3"/>
      <c r="L41" s="3"/>
      <c r="M41" s="3"/>
      <c r="N41" s="3"/>
      <c r="O41" s="3"/>
      <c r="P41" s="3"/>
      <c r="Q41" s="3"/>
      <c r="R41" s="3"/>
    </row>
  </sheetData>
  <sheetProtection/>
  <mergeCells count="21">
    <mergeCell ref="D8:D9"/>
    <mergeCell ref="V7:V9"/>
    <mergeCell ref="R8:R9"/>
    <mergeCell ref="X8:X9"/>
    <mergeCell ref="Y8:Y9"/>
    <mergeCell ref="B5:V5"/>
    <mergeCell ref="B6:Y6"/>
    <mergeCell ref="W7:W9"/>
    <mergeCell ref="S8:S9"/>
    <mergeCell ref="X7:Y7"/>
    <mergeCell ref="C8:C9"/>
    <mergeCell ref="L8:Q8"/>
    <mergeCell ref="E8:E9"/>
    <mergeCell ref="P3:V3"/>
    <mergeCell ref="B19:N19"/>
    <mergeCell ref="A7:A9"/>
    <mergeCell ref="B7:B9"/>
    <mergeCell ref="C7:S7"/>
    <mergeCell ref="T7:T9"/>
    <mergeCell ref="U7:U9"/>
    <mergeCell ref="F8:K8"/>
  </mergeCells>
  <printOptions/>
  <pageMargins left="0.25" right="0.25" top="0.54" bottom="0.75" header="0.3" footer="0.3"/>
  <pageSetup fitToHeight="0" fitToWidth="1" horizontalDpi="600" verticalDpi="600" orientation="landscape" paperSize="9" scale="63" r:id="rId1"/>
  <rowBreaks count="1" manualBreakCount="1">
    <brk id="3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A22"/>
  <sheetViews>
    <sheetView tabSelected="1" zoomScalePageLayoutView="0" workbookViewId="0" topLeftCell="F1">
      <selection activeCell="P3" sqref="P3:V3"/>
    </sheetView>
  </sheetViews>
  <sheetFormatPr defaultColWidth="9.140625" defaultRowHeight="15"/>
  <cols>
    <col min="1" max="1" width="7.140625" style="0" customWidth="1"/>
    <col min="2" max="2" width="24.57421875" style="0" customWidth="1"/>
    <col min="4" max="4" width="10.7109375" style="0" customWidth="1"/>
    <col min="7" max="7" width="8.421875" style="0" customWidth="1"/>
    <col min="8" max="8" width="9.57421875" style="0" customWidth="1"/>
    <col min="11" max="11" width="9.28125" style="0" customWidth="1"/>
    <col min="13" max="13" width="11.00390625" style="0" bestFit="1" customWidth="1"/>
    <col min="16" max="16" width="13.28125" style="0" customWidth="1"/>
    <col min="21" max="21" width="10.00390625" style="0" bestFit="1" customWidth="1"/>
  </cols>
  <sheetData>
    <row r="1" spans="17:25" ht="15" customHeight="1">
      <c r="Q1" s="28"/>
      <c r="R1" s="28"/>
      <c r="S1" s="28"/>
      <c r="T1" s="28"/>
      <c r="U1" s="28"/>
      <c r="V1" s="28"/>
      <c r="W1" s="28"/>
      <c r="X1" s="28"/>
      <c r="Y1" s="28"/>
    </row>
    <row r="2" spans="16:25" ht="15" customHeight="1">
      <c r="P2" t="s">
        <v>55</v>
      </c>
      <c r="Q2" s="28"/>
      <c r="R2" s="28"/>
      <c r="S2" s="28"/>
      <c r="T2" s="28"/>
      <c r="U2" s="28"/>
      <c r="V2" s="28"/>
      <c r="W2" s="28"/>
      <c r="X2" s="28"/>
      <c r="Y2" s="28"/>
    </row>
    <row r="3" spans="16:25" s="24" customFormat="1" ht="15" customHeight="1">
      <c r="P3" s="37" t="s">
        <v>58</v>
      </c>
      <c r="Q3" s="37"/>
      <c r="R3" s="37"/>
      <c r="S3" s="37"/>
      <c r="T3" s="37"/>
      <c r="U3" s="36"/>
      <c r="V3" s="36"/>
      <c r="W3" s="36"/>
      <c r="X3" s="36"/>
      <c r="Y3" s="36"/>
    </row>
    <row r="4" spans="17:25" s="24" customFormat="1" ht="15" customHeight="1">
      <c r="Q4" s="36"/>
      <c r="R4" s="36"/>
      <c r="S4" s="36"/>
      <c r="T4" s="36"/>
      <c r="U4" s="36"/>
      <c r="V4" s="36"/>
      <c r="W4" s="36"/>
      <c r="X4" s="36"/>
      <c r="Y4" s="36"/>
    </row>
    <row r="5" spans="2:25" s="24" customFormat="1" ht="15">
      <c r="B5" s="53" t="s">
        <v>49</v>
      </c>
      <c r="C5" s="53"/>
      <c r="D5" s="53"/>
      <c r="E5" s="53"/>
      <c r="F5" s="53"/>
      <c r="G5" s="53"/>
      <c r="H5" s="53"/>
      <c r="I5" s="53"/>
      <c r="J5" s="53"/>
      <c r="K5" s="53"/>
      <c r="L5" s="53"/>
      <c r="M5" s="53"/>
      <c r="N5" s="53"/>
      <c r="O5" s="53"/>
      <c r="P5" s="53"/>
      <c r="Q5" s="53"/>
      <c r="R5" s="53"/>
      <c r="S5" s="53"/>
      <c r="T5" s="53"/>
      <c r="U5" s="53"/>
      <c r="V5" s="53"/>
      <c r="W5" s="26"/>
      <c r="X5" s="26"/>
      <c r="Y5" s="26"/>
    </row>
    <row r="6" spans="2:27" ht="15" customHeight="1">
      <c r="B6" s="54" t="s">
        <v>28</v>
      </c>
      <c r="C6" s="54"/>
      <c r="D6" s="54"/>
      <c r="E6" s="54"/>
      <c r="F6" s="54"/>
      <c r="G6" s="54"/>
      <c r="H6" s="54"/>
      <c r="I6" s="54"/>
      <c r="J6" s="54"/>
      <c r="K6" s="54"/>
      <c r="L6" s="54"/>
      <c r="M6" s="54"/>
      <c r="N6" s="54"/>
      <c r="O6" s="54"/>
      <c r="P6" s="54"/>
      <c r="Q6" s="54"/>
      <c r="R6" s="54"/>
      <c r="S6" s="54"/>
      <c r="T6" s="54"/>
      <c r="U6" s="54"/>
      <c r="V6" s="54"/>
      <c r="W6" s="54"/>
      <c r="X6" s="54"/>
      <c r="Y6" s="54"/>
      <c r="Z6" s="29"/>
      <c r="AA6" s="29"/>
    </row>
    <row r="7" spans="1:25" ht="37.5" customHeight="1">
      <c r="A7" s="45" t="s">
        <v>0</v>
      </c>
      <c r="B7" s="48" t="s">
        <v>1</v>
      </c>
      <c r="C7" s="51" t="s">
        <v>51</v>
      </c>
      <c r="D7" s="51"/>
      <c r="E7" s="51"/>
      <c r="F7" s="51"/>
      <c r="G7" s="51"/>
      <c r="H7" s="51"/>
      <c r="I7" s="51"/>
      <c r="J7" s="51"/>
      <c r="K7" s="51"/>
      <c r="L7" s="51"/>
      <c r="M7" s="51"/>
      <c r="N7" s="51"/>
      <c r="O7" s="51"/>
      <c r="P7" s="51"/>
      <c r="Q7" s="51"/>
      <c r="R7" s="51"/>
      <c r="S7" s="51"/>
      <c r="T7" s="41" t="s">
        <v>24</v>
      </c>
      <c r="U7" s="41" t="s">
        <v>16</v>
      </c>
      <c r="V7" s="41" t="s">
        <v>17</v>
      </c>
      <c r="W7" s="41" t="s">
        <v>50</v>
      </c>
      <c r="X7" s="38" t="s">
        <v>15</v>
      </c>
      <c r="Y7" s="40"/>
    </row>
    <row r="8" spans="1:25" ht="27.75" customHeight="1">
      <c r="A8" s="46"/>
      <c r="B8" s="49"/>
      <c r="C8" s="41" t="s">
        <v>27</v>
      </c>
      <c r="D8" s="41" t="s">
        <v>30</v>
      </c>
      <c r="E8" s="41" t="s">
        <v>38</v>
      </c>
      <c r="F8" s="38" t="s">
        <v>40</v>
      </c>
      <c r="G8" s="39"/>
      <c r="H8" s="39"/>
      <c r="I8" s="39"/>
      <c r="J8" s="39"/>
      <c r="K8" s="40"/>
      <c r="L8" s="38" t="s">
        <v>39</v>
      </c>
      <c r="M8" s="39"/>
      <c r="N8" s="39"/>
      <c r="O8" s="39"/>
      <c r="P8" s="39"/>
      <c r="Q8" s="40"/>
      <c r="R8" s="41" t="s">
        <v>46</v>
      </c>
      <c r="S8" s="41" t="s">
        <v>25</v>
      </c>
      <c r="T8" s="52"/>
      <c r="U8" s="52"/>
      <c r="V8" s="52"/>
      <c r="W8" s="52"/>
      <c r="X8" s="41" t="s">
        <v>29</v>
      </c>
      <c r="Y8" s="41" t="s">
        <v>2</v>
      </c>
    </row>
    <row r="9" spans="1:25" ht="266.25" customHeight="1">
      <c r="A9" s="47"/>
      <c r="B9" s="50"/>
      <c r="C9" s="42"/>
      <c r="D9" s="42"/>
      <c r="E9" s="42"/>
      <c r="F9" s="8" t="s">
        <v>41</v>
      </c>
      <c r="G9" s="8" t="s">
        <v>18</v>
      </c>
      <c r="H9" s="8" t="s">
        <v>42</v>
      </c>
      <c r="I9" s="8" t="s">
        <v>43</v>
      </c>
      <c r="J9" s="8" t="s">
        <v>19</v>
      </c>
      <c r="K9" s="8" t="s">
        <v>20</v>
      </c>
      <c r="L9" s="8" t="s">
        <v>35</v>
      </c>
      <c r="M9" s="8" t="s">
        <v>21</v>
      </c>
      <c r="N9" s="8" t="s">
        <v>44</v>
      </c>
      <c r="O9" s="8" t="s">
        <v>36</v>
      </c>
      <c r="P9" s="8" t="s">
        <v>45</v>
      </c>
      <c r="Q9" s="8" t="s">
        <v>23</v>
      </c>
      <c r="R9" s="42"/>
      <c r="S9" s="42"/>
      <c r="T9" s="42"/>
      <c r="U9" s="42"/>
      <c r="V9" s="42"/>
      <c r="W9" s="42"/>
      <c r="X9" s="42"/>
      <c r="Y9" s="42"/>
    </row>
    <row r="10" spans="1:25" ht="54" customHeight="1">
      <c r="A10" s="30">
        <v>1</v>
      </c>
      <c r="B10" s="10" t="s">
        <v>48</v>
      </c>
      <c r="C10" s="12">
        <v>536516</v>
      </c>
      <c r="D10" s="12">
        <v>144485</v>
      </c>
      <c r="E10" s="12">
        <v>628</v>
      </c>
      <c r="F10" s="12">
        <v>8167</v>
      </c>
      <c r="G10" s="12">
        <v>136779</v>
      </c>
      <c r="H10" s="12">
        <v>19970</v>
      </c>
      <c r="I10" s="12">
        <v>66352</v>
      </c>
      <c r="J10" s="12">
        <v>7256</v>
      </c>
      <c r="K10" s="12">
        <v>10031</v>
      </c>
      <c r="L10" s="12">
        <v>23510</v>
      </c>
      <c r="M10" s="12">
        <v>0</v>
      </c>
      <c r="N10" s="12">
        <v>1500</v>
      </c>
      <c r="O10" s="12">
        <v>33920</v>
      </c>
      <c r="P10" s="12">
        <v>54554</v>
      </c>
      <c r="Q10" s="12">
        <v>16310</v>
      </c>
      <c r="R10" s="12">
        <v>1000</v>
      </c>
      <c r="S10" s="13">
        <v>5825</v>
      </c>
      <c r="T10" s="34">
        <f aca="true" t="shared" si="0" ref="T10:T16">SUM(C10:S10)</f>
        <v>1066803</v>
      </c>
      <c r="U10" s="12">
        <v>1219277</v>
      </c>
      <c r="V10" s="34">
        <f>T10</f>
        <v>1066803</v>
      </c>
      <c r="W10" s="12">
        <v>1158</v>
      </c>
      <c r="X10" s="14">
        <f>V10/W10</f>
        <v>921.2461139896373</v>
      </c>
      <c r="Y10" s="15">
        <f>X10/12</f>
        <v>76.77050949913644</v>
      </c>
    </row>
    <row r="11" spans="1:25" ht="24.75" customHeight="1">
      <c r="A11" s="30">
        <v>2</v>
      </c>
      <c r="B11" s="16" t="s">
        <v>26</v>
      </c>
      <c r="C11" s="11">
        <v>63011</v>
      </c>
      <c r="D11" s="11">
        <v>18232</v>
      </c>
      <c r="E11" s="12">
        <v>0</v>
      </c>
      <c r="F11" s="12">
        <v>1469</v>
      </c>
      <c r="G11" s="12">
        <v>5431</v>
      </c>
      <c r="H11" s="12">
        <v>229</v>
      </c>
      <c r="I11" s="12">
        <v>1895</v>
      </c>
      <c r="J11" s="12">
        <v>854</v>
      </c>
      <c r="K11" s="12">
        <v>97</v>
      </c>
      <c r="L11" s="12">
        <v>2213</v>
      </c>
      <c r="M11" s="12">
        <v>2420</v>
      </c>
      <c r="N11" s="12">
        <v>0</v>
      </c>
      <c r="O11" s="12">
        <v>2968</v>
      </c>
      <c r="P11" s="12">
        <v>2131</v>
      </c>
      <c r="Q11" s="12">
        <v>729</v>
      </c>
      <c r="R11" s="12">
        <v>141</v>
      </c>
      <c r="S11" s="12">
        <v>541</v>
      </c>
      <c r="T11" s="12">
        <f t="shared" si="0"/>
        <v>102361</v>
      </c>
      <c r="U11" s="12">
        <v>116709</v>
      </c>
      <c r="V11" s="12">
        <f aca="true" t="shared" si="1" ref="V11:V16">T11</f>
        <v>102361</v>
      </c>
      <c r="W11" s="12">
        <v>60</v>
      </c>
      <c r="X11" s="14">
        <f aca="true" t="shared" si="2" ref="X11:X16">V11/W11</f>
        <v>1706.0166666666667</v>
      </c>
      <c r="Y11" s="15">
        <f aca="true" t="shared" si="3" ref="Y11:Y16">X11/12</f>
        <v>142.16805555555555</v>
      </c>
    </row>
    <row r="12" spans="1:25" ht="24.75" customHeight="1">
      <c r="A12" s="30">
        <v>3</v>
      </c>
      <c r="B12" s="16" t="s">
        <v>3</v>
      </c>
      <c r="C12" s="12">
        <v>80284</v>
      </c>
      <c r="D12" s="12">
        <v>22157</v>
      </c>
      <c r="E12" s="12">
        <v>151</v>
      </c>
      <c r="F12" s="12">
        <v>2523</v>
      </c>
      <c r="G12" s="12">
        <v>9875</v>
      </c>
      <c r="H12" s="12">
        <v>1283</v>
      </c>
      <c r="I12" s="12">
        <v>5158</v>
      </c>
      <c r="J12" s="12">
        <v>630</v>
      </c>
      <c r="K12" s="12">
        <v>614</v>
      </c>
      <c r="L12" s="12">
        <v>6682</v>
      </c>
      <c r="M12" s="12">
        <v>607</v>
      </c>
      <c r="N12" s="12">
        <v>0</v>
      </c>
      <c r="O12" s="12">
        <v>7352</v>
      </c>
      <c r="P12" s="12">
        <v>4888</v>
      </c>
      <c r="Q12" s="12">
        <v>2607</v>
      </c>
      <c r="R12" s="12">
        <v>0</v>
      </c>
      <c r="S12" s="12">
        <v>2195</v>
      </c>
      <c r="T12" s="12">
        <f t="shared" si="0"/>
        <v>147006</v>
      </c>
      <c r="U12" s="12">
        <v>287396</v>
      </c>
      <c r="V12" s="12">
        <f t="shared" si="1"/>
        <v>147006</v>
      </c>
      <c r="W12" s="12">
        <v>145</v>
      </c>
      <c r="X12" s="14">
        <f t="shared" si="2"/>
        <v>1013.8344827586207</v>
      </c>
      <c r="Y12" s="15">
        <f t="shared" si="3"/>
        <v>84.48620689655172</v>
      </c>
    </row>
    <row r="13" spans="1:25" ht="24.75" customHeight="1">
      <c r="A13" s="30">
        <v>4</v>
      </c>
      <c r="B13" s="16" t="s">
        <v>4</v>
      </c>
      <c r="C13" s="12">
        <v>189624</v>
      </c>
      <c r="D13" s="12">
        <v>58199</v>
      </c>
      <c r="E13" s="12">
        <v>59</v>
      </c>
      <c r="F13" s="12">
        <v>834</v>
      </c>
      <c r="G13" s="12">
        <v>25061</v>
      </c>
      <c r="H13" s="12">
        <v>2882</v>
      </c>
      <c r="I13" s="12">
        <v>8975</v>
      </c>
      <c r="J13" s="12">
        <v>4618</v>
      </c>
      <c r="K13" s="12">
        <v>0</v>
      </c>
      <c r="L13" s="12">
        <v>11692</v>
      </c>
      <c r="M13" s="12">
        <v>993</v>
      </c>
      <c r="N13" s="12">
        <v>0</v>
      </c>
      <c r="O13" s="12">
        <v>10586</v>
      </c>
      <c r="P13" s="12">
        <v>6000</v>
      </c>
      <c r="Q13" s="12">
        <v>2240</v>
      </c>
      <c r="R13" s="12">
        <v>345</v>
      </c>
      <c r="S13" s="12">
        <v>849</v>
      </c>
      <c r="T13" s="12">
        <f t="shared" si="0"/>
        <v>322957</v>
      </c>
      <c r="U13" s="12">
        <v>276568</v>
      </c>
      <c r="V13" s="12">
        <f t="shared" si="1"/>
        <v>322957</v>
      </c>
      <c r="W13" s="12">
        <v>207</v>
      </c>
      <c r="X13" s="14">
        <f t="shared" si="2"/>
        <v>1560.1787439613527</v>
      </c>
      <c r="Y13" s="15">
        <f t="shared" si="3"/>
        <v>130.01489533011272</v>
      </c>
    </row>
    <row r="14" spans="1:25" ht="24.75" customHeight="1">
      <c r="A14" s="30">
        <v>5</v>
      </c>
      <c r="B14" s="16" t="s">
        <v>5</v>
      </c>
      <c r="C14" s="12">
        <v>121554</v>
      </c>
      <c r="D14" s="12">
        <v>32567</v>
      </c>
      <c r="E14" s="12">
        <v>0</v>
      </c>
      <c r="F14" s="12">
        <v>1605</v>
      </c>
      <c r="G14" s="12">
        <v>16494</v>
      </c>
      <c r="H14" s="12">
        <v>2324</v>
      </c>
      <c r="I14" s="12">
        <v>4959</v>
      </c>
      <c r="J14" s="12">
        <v>485</v>
      </c>
      <c r="K14" s="12">
        <v>335</v>
      </c>
      <c r="L14" s="12">
        <v>6177</v>
      </c>
      <c r="M14" s="12">
        <v>26593</v>
      </c>
      <c r="N14" s="12">
        <v>0</v>
      </c>
      <c r="O14" s="12">
        <v>6604</v>
      </c>
      <c r="P14" s="12">
        <v>2278</v>
      </c>
      <c r="Q14" s="12">
        <v>289</v>
      </c>
      <c r="R14" s="12">
        <v>76</v>
      </c>
      <c r="S14" s="12">
        <v>943</v>
      </c>
      <c r="T14" s="12">
        <f t="shared" si="0"/>
        <v>223283</v>
      </c>
      <c r="U14" s="12">
        <v>164656</v>
      </c>
      <c r="V14" s="12">
        <f t="shared" si="1"/>
        <v>223283</v>
      </c>
      <c r="W14" s="12">
        <v>80</v>
      </c>
      <c r="X14" s="14">
        <f t="shared" si="2"/>
        <v>2791.0375</v>
      </c>
      <c r="Y14" s="15">
        <f t="shared" si="3"/>
        <v>232.58645833333333</v>
      </c>
    </row>
    <row r="15" spans="1:25" ht="24.75" customHeight="1">
      <c r="A15" s="30">
        <v>6</v>
      </c>
      <c r="B15" s="16" t="s">
        <v>6</v>
      </c>
      <c r="C15" s="12">
        <v>89306</v>
      </c>
      <c r="D15" s="12">
        <v>26972</v>
      </c>
      <c r="E15" s="12">
        <v>105</v>
      </c>
      <c r="F15" s="12">
        <v>1407</v>
      </c>
      <c r="G15" s="12">
        <v>22398</v>
      </c>
      <c r="H15" s="12">
        <v>1256</v>
      </c>
      <c r="I15" s="12">
        <v>2576</v>
      </c>
      <c r="J15" s="12">
        <v>1089</v>
      </c>
      <c r="K15" s="12">
        <v>273</v>
      </c>
      <c r="L15" s="12">
        <v>8881</v>
      </c>
      <c r="M15" s="12">
        <v>0</v>
      </c>
      <c r="N15" s="12">
        <v>0</v>
      </c>
      <c r="O15" s="12">
        <v>6931</v>
      </c>
      <c r="P15" s="12">
        <v>5072</v>
      </c>
      <c r="Q15" s="12">
        <v>955</v>
      </c>
      <c r="R15" s="12">
        <v>197</v>
      </c>
      <c r="S15" s="12">
        <v>531</v>
      </c>
      <c r="T15" s="12">
        <f t="shared" si="0"/>
        <v>167949</v>
      </c>
      <c r="U15" s="12">
        <v>216876</v>
      </c>
      <c r="V15" s="12">
        <f t="shared" si="1"/>
        <v>167949</v>
      </c>
      <c r="W15" s="12">
        <v>103</v>
      </c>
      <c r="X15" s="14">
        <f t="shared" si="2"/>
        <v>1630.5728155339805</v>
      </c>
      <c r="Y15" s="15">
        <f t="shared" si="3"/>
        <v>135.88106796116503</v>
      </c>
    </row>
    <row r="16" spans="1:25" ht="24.75" customHeight="1">
      <c r="A16" s="30">
        <v>7</v>
      </c>
      <c r="B16" s="16" t="s">
        <v>7</v>
      </c>
      <c r="C16" s="12">
        <v>139240</v>
      </c>
      <c r="D16" s="12">
        <v>40151</v>
      </c>
      <c r="E16" s="12">
        <v>24</v>
      </c>
      <c r="F16" s="12">
        <v>1657</v>
      </c>
      <c r="G16" s="12">
        <v>13264</v>
      </c>
      <c r="H16" s="12">
        <v>2699</v>
      </c>
      <c r="I16" s="12">
        <v>5927</v>
      </c>
      <c r="J16" s="12">
        <v>1412</v>
      </c>
      <c r="K16" s="12">
        <v>479</v>
      </c>
      <c r="L16" s="12">
        <v>3032</v>
      </c>
      <c r="M16" s="12">
        <v>8579</v>
      </c>
      <c r="N16" s="12">
        <v>0</v>
      </c>
      <c r="O16" s="12">
        <v>10712</v>
      </c>
      <c r="P16" s="12">
        <v>4263</v>
      </c>
      <c r="Q16" s="12">
        <v>979</v>
      </c>
      <c r="R16" s="13">
        <v>27</v>
      </c>
      <c r="S16" s="12">
        <v>659</v>
      </c>
      <c r="T16" s="12">
        <f t="shared" si="0"/>
        <v>233104</v>
      </c>
      <c r="U16" s="12">
        <v>215541</v>
      </c>
      <c r="V16" s="12">
        <f t="shared" si="1"/>
        <v>233104</v>
      </c>
      <c r="W16" s="12">
        <v>150</v>
      </c>
      <c r="X16" s="14">
        <f t="shared" si="2"/>
        <v>1554.0266666666666</v>
      </c>
      <c r="Y16" s="15">
        <f t="shared" si="3"/>
        <v>129.50222222222223</v>
      </c>
    </row>
    <row r="17" spans="1:25" s="24" customFormat="1" ht="15">
      <c r="A17" s="17"/>
      <c r="B17" s="22"/>
      <c r="C17" s="35"/>
      <c r="D17" s="35"/>
      <c r="E17" s="35"/>
      <c r="F17" s="35"/>
      <c r="G17" s="35"/>
      <c r="H17" s="35"/>
      <c r="I17" s="35"/>
      <c r="J17" s="35"/>
      <c r="K17" s="35"/>
      <c r="L17" s="35"/>
      <c r="M17" s="35"/>
      <c r="N17" s="35"/>
      <c r="O17" s="35"/>
      <c r="P17" s="35"/>
      <c r="Q17" s="35"/>
      <c r="R17" s="35"/>
      <c r="S17" s="35"/>
      <c r="T17" s="35"/>
      <c r="U17" s="35"/>
      <c r="V17" s="35"/>
      <c r="W17" s="35"/>
      <c r="X17" s="35"/>
      <c r="Y17" s="35"/>
    </row>
    <row r="18" spans="1:25" s="24" customFormat="1" ht="15">
      <c r="A18" s="17"/>
      <c r="B18" s="44" t="s">
        <v>56</v>
      </c>
      <c r="C18" s="43"/>
      <c r="D18" s="43"/>
      <c r="E18" s="43"/>
      <c r="F18" s="43"/>
      <c r="G18" s="43"/>
      <c r="H18" s="43"/>
      <c r="I18" s="43"/>
      <c r="J18" s="43"/>
      <c r="K18" s="43"/>
      <c r="L18" s="43"/>
      <c r="M18" s="43"/>
      <c r="N18" s="43"/>
      <c r="O18" s="43"/>
      <c r="P18" s="43"/>
      <c r="Q18" s="35"/>
      <c r="R18" s="35"/>
      <c r="S18" s="35"/>
      <c r="T18" s="35"/>
      <c r="U18" s="35"/>
      <c r="V18" s="35"/>
      <c r="W18" s="35"/>
      <c r="X18" s="35"/>
      <c r="Y18" s="35"/>
    </row>
    <row r="19" spans="1:25" ht="15">
      <c r="A19" s="17"/>
      <c r="B19" s="22"/>
      <c r="C19" s="22"/>
      <c r="D19" s="22"/>
      <c r="E19" s="22"/>
      <c r="F19" s="4"/>
      <c r="G19" s="4"/>
      <c r="H19" s="4"/>
      <c r="I19" s="4"/>
      <c r="J19" s="4"/>
      <c r="K19" s="4"/>
      <c r="L19" s="4"/>
      <c r="M19" s="4"/>
      <c r="N19" s="4"/>
      <c r="O19" s="4"/>
      <c r="P19" s="4"/>
      <c r="Q19" s="4"/>
      <c r="R19" s="4"/>
      <c r="S19" s="4"/>
      <c r="T19" s="4"/>
      <c r="U19" s="4"/>
      <c r="V19" s="4"/>
      <c r="W19" s="4"/>
      <c r="X19" s="4"/>
      <c r="Y19" s="18"/>
    </row>
    <row r="20" spans="1:25" ht="15">
      <c r="A20" s="17"/>
      <c r="B20" s="4"/>
      <c r="C20" s="4"/>
      <c r="D20" s="4"/>
      <c r="E20" s="4"/>
      <c r="F20" s="4"/>
      <c r="G20" s="4"/>
      <c r="H20" s="4"/>
      <c r="I20" s="4"/>
      <c r="J20" s="4"/>
      <c r="K20" s="4"/>
      <c r="L20" s="4"/>
      <c r="M20" s="4"/>
      <c r="N20" s="4"/>
      <c r="O20" s="4"/>
      <c r="P20" s="4"/>
      <c r="Q20" s="4"/>
      <c r="R20" s="4"/>
      <c r="S20" s="4"/>
      <c r="T20" s="4"/>
      <c r="U20" s="4"/>
      <c r="V20" s="4"/>
      <c r="W20" s="4"/>
      <c r="X20" s="4"/>
      <c r="Y20" s="4"/>
    </row>
    <row r="21" spans="1:25" ht="15">
      <c r="A21" s="2"/>
      <c r="B21" s="27"/>
      <c r="C21" s="3"/>
      <c r="D21" s="3"/>
      <c r="E21" s="3"/>
      <c r="F21" s="3"/>
      <c r="G21" s="3"/>
      <c r="H21" s="3"/>
      <c r="I21" s="3"/>
      <c r="J21" s="3"/>
      <c r="K21" s="3"/>
      <c r="L21" s="3"/>
      <c r="M21" s="3"/>
      <c r="N21" s="3"/>
      <c r="O21" s="3"/>
      <c r="P21" s="3"/>
      <c r="Q21" s="3"/>
      <c r="R21" s="3"/>
      <c r="S21" s="3"/>
      <c r="T21" s="3"/>
      <c r="U21" s="3"/>
      <c r="V21" s="3"/>
      <c r="W21" s="3"/>
      <c r="X21" s="3"/>
      <c r="Y21" s="3"/>
    </row>
    <row r="22" spans="1:25" ht="15">
      <c r="A22" s="2"/>
      <c r="B22" s="23"/>
      <c r="C22" s="3"/>
      <c r="D22" s="3"/>
      <c r="E22" s="3"/>
      <c r="F22" s="3"/>
      <c r="G22" s="3"/>
      <c r="H22" s="3"/>
      <c r="I22" s="3"/>
      <c r="J22" s="3"/>
      <c r="K22" s="3"/>
      <c r="L22" s="3"/>
      <c r="M22" s="3"/>
      <c r="N22" s="3"/>
      <c r="O22" s="3"/>
      <c r="P22" s="3"/>
      <c r="Q22" s="3"/>
      <c r="R22" s="3"/>
      <c r="S22" s="3"/>
      <c r="T22" s="3"/>
      <c r="U22" s="3"/>
      <c r="V22" s="3"/>
      <c r="W22" s="3"/>
      <c r="X22" s="3"/>
      <c r="Y22" s="3"/>
    </row>
  </sheetData>
  <sheetProtection/>
  <mergeCells count="20">
    <mergeCell ref="R8:R9"/>
    <mergeCell ref="A7:A9"/>
    <mergeCell ref="B7:B9"/>
    <mergeCell ref="C7:S7"/>
    <mergeCell ref="T7:T9"/>
    <mergeCell ref="U7:U9"/>
    <mergeCell ref="S8:S9"/>
    <mergeCell ref="D8:D9"/>
    <mergeCell ref="E8:E9"/>
    <mergeCell ref="F8:K8"/>
    <mergeCell ref="B5:V5"/>
    <mergeCell ref="L8:Q8"/>
    <mergeCell ref="B18:P18"/>
    <mergeCell ref="B6:Y6"/>
    <mergeCell ref="V7:V9"/>
    <mergeCell ref="X8:X9"/>
    <mergeCell ref="Y8:Y9"/>
    <mergeCell ref="C8:C9"/>
    <mergeCell ref="W7:W9"/>
    <mergeCell ref="X7:Y7"/>
  </mergeCells>
  <printOptions/>
  <pageMargins left="0.31" right="0.19" top="0.32" bottom="0.75" header="0.3" footer="0.3"/>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lierei</dc:creator>
  <cp:keywords/>
  <dc:description/>
  <cp:lastModifiedBy>Vita Baškere</cp:lastModifiedBy>
  <cp:lastPrinted>2021-02-26T12:29:14Z</cp:lastPrinted>
  <dcterms:created xsi:type="dcterms:W3CDTF">2011-02-25T07:33:11Z</dcterms:created>
  <dcterms:modified xsi:type="dcterms:W3CDTF">2021-03-05T09:28:15Z</dcterms:modified>
  <cp:category/>
  <cp:version/>
  <cp:contentType/>
  <cp:contentStatus/>
</cp:coreProperties>
</file>