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aistibas_2020_janvāris" sheetId="1" r:id="rId1"/>
    <sheet name="Sabas atskaite" sheetId="2" state="hidden" r:id="rId2"/>
    <sheet name="Saderības atskaite (1)" sheetId="3" state="hidden" r:id="rId3"/>
    <sheet name="Saderības atskaite (2)" sheetId="4" state="hidden" r:id="rId4"/>
  </sheets>
  <definedNames>
    <definedName name="_xlnm.Print_Titles" localSheetId="0">'saistibas_2020_janvāris'!$2:$2</definedName>
  </definedNames>
  <calcPr fullCalcOnLoad="1"/>
</workbook>
</file>

<file path=xl/sharedStrings.xml><?xml version="1.0" encoding="utf-8"?>
<sst xmlns="http://schemas.openxmlformats.org/spreadsheetml/2006/main" count="218" uniqueCount="197">
  <si>
    <t>Beļava</t>
  </si>
  <si>
    <t>Daukstes</t>
  </si>
  <si>
    <t>Druviena</t>
  </si>
  <si>
    <t>Sporta zāles celtniecība</t>
  </si>
  <si>
    <t>Galgauska</t>
  </si>
  <si>
    <t>Kultūras nama atjaunošana</t>
  </si>
  <si>
    <t>Kultūras nama Beveroņi rekonstrukcija I kārta</t>
  </si>
  <si>
    <t>Kultūras nama Beveroņi rekonstrukcija II kārta</t>
  </si>
  <si>
    <t>Jaungulbene</t>
  </si>
  <si>
    <t>Lejasciems</t>
  </si>
  <si>
    <t>Litene</t>
  </si>
  <si>
    <t>Pagasta stadiona rekonstrukcija</t>
  </si>
  <si>
    <t>PII ēkas renovācija, piebūves celtniecība</t>
  </si>
  <si>
    <t>Lizums</t>
  </si>
  <si>
    <t>Kultūras nama remonts, materiāli tehniskā bāze</t>
  </si>
  <si>
    <t>Vidusskolas kanalizācija, ceļš, laukums, internāts</t>
  </si>
  <si>
    <t>Ranka</t>
  </si>
  <si>
    <t>Stāmeriena</t>
  </si>
  <si>
    <t>Stradi</t>
  </si>
  <si>
    <t>Tirza</t>
  </si>
  <si>
    <t>Maģistrālo siltumtīklu izbūvei</t>
  </si>
  <si>
    <t>Strūklakas izbūvei</t>
  </si>
  <si>
    <t>Pilsētas kapu kapličas rekonstrukcijai</t>
  </si>
  <si>
    <t>Ielu renovācijas tehniskais projekts</t>
  </si>
  <si>
    <t>Nr.p.k.</t>
  </si>
  <si>
    <t>KOPĀ Beļavas pārvalde</t>
  </si>
  <si>
    <t>KOPĀ Daukstu pārvalde</t>
  </si>
  <si>
    <t>KOPĀ Galgauskas pārvalde</t>
  </si>
  <si>
    <t>KOPĀ Lejasciema pārvalde</t>
  </si>
  <si>
    <t>KOPĀ Litenes pārvalde</t>
  </si>
  <si>
    <t>KOPĀ Lizuma pārvalde</t>
  </si>
  <si>
    <t>KOPĀ Rankas pārvalde</t>
  </si>
  <si>
    <t>KOPĀ Stāmerienas pārvalde</t>
  </si>
  <si>
    <t>KOPĀ Stradu pārvalde</t>
  </si>
  <si>
    <t>KOPĀ Tirzas pārvalde</t>
  </si>
  <si>
    <t>KOPĀ Gulbenes pilsētas pārvalde</t>
  </si>
  <si>
    <t>PAVISAM KOPĀ GULBENES NOVADĀ</t>
  </si>
  <si>
    <t>KOPĀ Druvienas pārvalde</t>
  </si>
  <si>
    <t>KOPĀ Jaungulbenes pārvalde</t>
  </si>
  <si>
    <t>Mērķis</t>
  </si>
  <si>
    <t>ELFLA projekta "Saieta nama "Biedrības nams" rekonstrukcija un vienkāršotā renovācija"</t>
  </si>
  <si>
    <t>Novada dome</t>
  </si>
  <si>
    <t>KOPĀ Gulbenes novada dome</t>
  </si>
  <si>
    <t>Pavisam</t>
  </si>
  <si>
    <t>Turpmākajos gados</t>
  </si>
  <si>
    <t>Galvojumi</t>
  </si>
  <si>
    <t>Projektu izstrādei, Ozolkalna skolas jumta seguma nomaiņai</t>
  </si>
  <si>
    <t xml:space="preserve">saistības % no plānotajiem ieņēmumiem </t>
  </si>
  <si>
    <t>Gulbenes kultūras centra rekonstrukcija</t>
  </si>
  <si>
    <t xml:space="preserve">Projekta "Beļavas tautas nama rekonstrukcija un aprīkošana" priekšfinansējuma un līdzfinansējuma nodrošināšana </t>
  </si>
  <si>
    <t xml:space="preserve">Projekta "Jaungulbenes tautas nama rekonstrukcija un aprīkošana" priekšfinansējuma un līdzfinansējuma nodrošināšana </t>
  </si>
  <si>
    <t>Projekta "Gulbenes pilsētas ielu seguma rekonstrukcija 2.kārta" īstenošana</t>
  </si>
  <si>
    <t>Līgo</t>
  </si>
  <si>
    <t>KOPĀ Līgo pārvalde</t>
  </si>
  <si>
    <t>Sporta zāles rekonstrukcija 3. kārta</t>
  </si>
  <si>
    <t>Pamatskolas rekonstrukcija 4.kārta</t>
  </si>
  <si>
    <t>Gulbenes</t>
  </si>
  <si>
    <t>pilsēta</t>
  </si>
  <si>
    <t>Projekta "Gulbenes pilsētas ielu seguma rekontrukcija, 2.kārta" īstenošana</t>
  </si>
  <si>
    <t>Projekta "Stāmerienas pamatskolas infrastruktūras uzlabošana" īstenošana</t>
  </si>
  <si>
    <t>Atkritumu apglabāšanas poligona "Kaudzītes" infrastruktūras attīstība</t>
  </si>
  <si>
    <t>Lizuma vidusskolas fasāžu un jumta renovācija</t>
  </si>
  <si>
    <t>Studiju un studējošo kredīti</t>
  </si>
  <si>
    <t>Pavisam kopā novadā:</t>
  </si>
  <si>
    <t>Citas ilgtermiņa saistības</t>
  </si>
  <si>
    <t>Gulbenes novada vēstures un mākslas muzeja vienkāršotā renovācija un teritorijas labiekārtošana</t>
  </si>
  <si>
    <t>Ūdenssaimniecības attīstība Gulbenes novada Galgauskas pagasta Galgauskas ciemā</t>
  </si>
  <si>
    <t>Blaumaņa ielas rekonstrukcija Gulbenē</t>
  </si>
  <si>
    <t>Ūdenssaimniecības infrastruktūras attīstība Gulbenes novada Rankas pagasta Gaujasrēveļu ciemā</t>
  </si>
  <si>
    <t>Ūdenssaimniecības attīstība Gulbenes novada Beļavas pagasta Ozolkalna ciemā</t>
  </si>
  <si>
    <t>Gulbenes vidusskolas energoefektivitātes paaugstināšana</t>
  </si>
  <si>
    <t>Energoefektivitātes paaugstināšana Gulbenes 3.pirmsskolas izglītības iestāde "Auseklītis"</t>
  </si>
  <si>
    <t>Gulbenes 3.pirmsskolas izglītības iestādes "Auseklītis" kapacitātes paaugstināšana</t>
  </si>
  <si>
    <t>Sociālās aprūpes centra "Siltais" izveidošana, 2.kārta</t>
  </si>
  <si>
    <t>Sociālās aprūpes centra "Siltais"izveidošana</t>
  </si>
  <si>
    <t>Uzņēmējdarbībai nozīmīgo ielu rekonstrukcija Gulbenes pilsētā</t>
  </si>
  <si>
    <t>Gulbenes pilsētas centrālās daļas infrastruktūras sakārtošana</t>
  </si>
  <si>
    <t>Gulbenes 2.vidusskolas rekuperācijas sistēmas ierīkošanai, zāles renovācijai un aprīkojuma iegādei</t>
  </si>
  <si>
    <t>Gulbenes novada valsts ģimnāzijas renovācija</t>
  </si>
  <si>
    <t>Ūdenssaimniecības infrastruktūras attīstība Gulbenes novada Rankas pagasta Rēveļu ciemā</t>
  </si>
  <si>
    <t>Vecgulbenes muižas klēts - lauku mantojuma glabātāja</t>
  </si>
  <si>
    <t>Ūdenssaimniecības attīstība Gulbenes novada Jaungulbenes pagasta Gulbīša ciemā</t>
  </si>
  <si>
    <t>Ūdenssaimniecības attīstība Gulbenes novada Tirzas pagasta Tirzas ciemā</t>
  </si>
  <si>
    <t>Ūdenssaimniecības attīstība Gulbenes novada Beļavas pagasta Beļavas ciemā</t>
  </si>
  <si>
    <t>Ūdenssaimniecības attīstība Gulbenes novada Druvienas pagasta Druvienas ciemā</t>
  </si>
  <si>
    <t>Ūdenssaimniecības attīstība Gulbenes novada Jaungulbenes pagasta Jaungulbenes ciemā</t>
  </si>
  <si>
    <t>Ūdenssaimniecības attīstība Gulbenes novada Lejasciema pagasta Lejasciema ciemā II kārta</t>
  </si>
  <si>
    <t>Ūdenssaimniecības attīstība Gulbenes novada Lizuma pagasta Lizuma ciemā</t>
  </si>
  <si>
    <t>Tirzas pamatskolas ēkas energoefektivitātes paaugstināšana</t>
  </si>
  <si>
    <t>Stāķu sporta halles energoefektivitātes paaugstināšana</t>
  </si>
  <si>
    <t>KF projekts "Ūdenssaimniecības attīstības II kārta"</t>
  </si>
  <si>
    <t>Pārvalde</t>
  </si>
  <si>
    <t>Sporta zāles rekonstrukcija 2. kārta, neatliekamo remotdarbu veikšana</t>
  </si>
  <si>
    <t>Tirzas pamatskolas rekonstrukcija ar sporta zāli, 1.kārta</t>
  </si>
  <si>
    <t>Gulbenes novada domes administrācijas ēkas elektrotīklu un telpu remontdarbiem</t>
  </si>
  <si>
    <t>Ūdenssaimniecības attīstība Gulbenes novada Daukstu pagasta  Staru ciemā</t>
  </si>
  <si>
    <t>Pilsētas izglītības iestāžu renovācija, 1.2.kārta</t>
  </si>
  <si>
    <t>Ūdenssaimniecības attīstība Gulbenes novada Stradu pagasta Stradu ciemā"</t>
  </si>
  <si>
    <t>Publisko interneta pieejas punktu attīstība Gulbenes novadā</t>
  </si>
  <si>
    <t>Ūdenssaimniecības attītība Gulbenes novada Litenes pagasta Litenes ciemā</t>
  </si>
  <si>
    <t>Gulbenes novada sociālā dienesta veco ļaužu dzīvojamās mājas apkures katla uzstādīšana Gulbenē, Dzirnavu ielā 7A</t>
  </si>
  <si>
    <t>Novada domes ēkas jumta vienkāršotā atjaunošana</t>
  </si>
  <si>
    <t>Jumta seguma nomaiņa ēkai Brīvības ielā 22 un darbnīcu jumta konstrukciju un pārseguma atjaunošana</t>
  </si>
  <si>
    <t>Apkures katla uzstādīšana sociālās aprūpes centram "Siltais"</t>
  </si>
  <si>
    <t>Katlu iekārtu nomainīšana Druvienas katlu mājā Gulbenes novada Druvienas pagasta Druvienas ciemā</t>
  </si>
  <si>
    <t>Iekšējo inženiertīklu izbūve un apkures sistēmas pievada izbūve Tirzas pamatskolas "Skoliņa" ēkā</t>
  </si>
  <si>
    <t>Mūzikas instrumentu iegāde Gulbenes Mūzikas skolai</t>
  </si>
  <si>
    <t>Ielu ārējā elektroapgaismošana Gulbenes pilsētā</t>
  </si>
  <si>
    <t>Gulbenes novada valsts ģimnāzijas stadiona skrejceļa pārbūve</t>
  </si>
  <si>
    <t>Būvprojekta izstrāde ēkai Vidus ielā 7, Gulbenē</t>
  </si>
  <si>
    <t>Būvprojekta izstrāde ēkai "Jaungulbenes alejas" Jaungulbenes pagastā, Gulbenes novadā</t>
  </si>
  <si>
    <t>Ceļa posma Krūzītes-Spriņģi pārbūve</t>
  </si>
  <si>
    <t>Ceļa posma Galgauska - Zemītes - Lielkaļi pārbūve</t>
  </si>
  <si>
    <t>Ceļa posma Medņi - Daukstes pārbūve</t>
  </si>
  <si>
    <t>Ceļa posma Dravenieki - Lapši pārbūve</t>
  </si>
  <si>
    <t>Ceļa posma Meņģele- šoseja P27 pārbūve</t>
  </si>
  <si>
    <t>Nekustāmā īpašuma iegāde Brīvības ielā 106, Gulbenē</t>
  </si>
  <si>
    <t>Ceļa posma Mulcupes - Grimnauži pārbūve</t>
  </si>
  <si>
    <t>Ceļa posma Priednieki-Staubernieki pārbūve</t>
  </si>
  <si>
    <t>Ceļa posma Krimi - Alsupes pārbūve</t>
  </si>
  <si>
    <t>Ceļa posma Silalauzas - Kalniņi pārbūve</t>
  </si>
  <si>
    <t>Apkures sistēmas un iekšējo ūdensvada sistēmas izbūve Tirzas SAC</t>
  </si>
  <si>
    <t>Sešu ceļu posmu pārbūvju būvprojektu izstrāde un autoruzraudzība</t>
  </si>
  <si>
    <t>Jumtu segumu nomaiņa ēkām Gulbenes novadā</t>
  </si>
  <si>
    <t>Gulbenes novada izglītības iestāžu infrastruktūras un materiāli tehniskās bāzes uzlabošana</t>
  </si>
  <si>
    <t>Lizuma vidusskolas telpu grupas pārbūve pirmsskolas izglītības programmas īstenošanai</t>
  </si>
  <si>
    <t>Gulbenes novada sociālās aprūpes centra "Siltais" struktūrvienības "Dzērves" vienkāršotā pārbūve un virtuves aprīkojuma iegāde</t>
  </si>
  <si>
    <t xml:space="preserve">Jumta seguma nesošo konstrukciju nomaiņa un jumta pārbūve ēkai Brīvības ielā 22, Gulbenē </t>
  </si>
  <si>
    <t>Ūdenssaimniecības attīstība Gulbenes novada Lejasciema pagasta Lejasciema ciemā, I kārta</t>
  </si>
  <si>
    <t>Gulbenes 2.vidusskolas infrastruktūras un materiāli tehniskās bāzes uzlabošna</t>
  </si>
  <si>
    <t>Vieglās automašīnas iegāde Lizuma pagasta pārvaldes vajadzībām</t>
  </si>
  <si>
    <t>Lizuma vidusskolas infrastruktūras un materiāli tehniskās bāzes uzlabošana</t>
  </si>
  <si>
    <t>Meliorācijas sistēmas sakārtošana</t>
  </si>
  <si>
    <t>Gulbenes sociālā dienesta būvprojekta izstrāde</t>
  </si>
  <si>
    <t>Mūzikas instrumenti piegāde Lejasciema vidusskolas pūtēju orķestrim</t>
  </si>
  <si>
    <t>Gulbenes novada ceļu pārbūves būvprojektu izstrāde</t>
  </si>
  <si>
    <t>Ceļa posma Litenes stacija - Sopuļi - Jaunsilenieki, pievedveļš Jaunsileniekiem, Sopuļi - Monte - betona tilts pārbūve</t>
  </si>
  <si>
    <t>Ceļa posma Pamatskola - Jaunauziņas - Ceplīši, Jaunauziņas - Attīrīšanas pārbūve</t>
  </si>
  <si>
    <t>Ceļa posma Mālukalni - Lejnieki pārbūve</t>
  </si>
  <si>
    <t>Ceļa posma Pogupe - Medņi pārbūve</t>
  </si>
  <si>
    <t>Ceļa posma Ranka - Rankas stacija pārbūve</t>
  </si>
  <si>
    <t>Ceļa posma Stukmaņi - Jaunasarupji - Roznieki pārbūve</t>
  </si>
  <si>
    <t>Stāmerienas pils balkona pārbūve</t>
  </si>
  <si>
    <t>Stāmerienas pils jumta un fasādes atjaunošanas un restaurācijas būvprojekta izstrāde</t>
  </si>
  <si>
    <t>Purva, Klēts, Pils ielu tehnisko projektu izstrāde</t>
  </si>
  <si>
    <t>Gulbenes 2.vidusskolas sporta stadiona pārbūve</t>
  </si>
  <si>
    <t xml:space="preserve">Nekustamā īpašuma "Jaunakas" iegāde </t>
  </si>
  <si>
    <t>Gulbenes Sarkanās pils jumta atjaunošana</t>
  </si>
  <si>
    <t>Nekustamā īpašuma Šķieneru apbūve iegāde</t>
  </si>
  <si>
    <t>Apkures katla nomaiņa Ozolkalna kultūras un sporta centrā "Zīļuks"</t>
  </si>
  <si>
    <t>Gulbenes novada Bērnu un jauniešu sporta skolas jumta seguma atjaunošana</t>
  </si>
  <si>
    <t>Apkures sistēmas izbūves, būvuzraudzības pakalpojuma apmaksa sociālajā dzīvojamā mājā "Blomīte"</t>
  </si>
  <si>
    <t>ERAF projekta" Sociālās aprūpes centra "Jaungulbenes alejas" energoefektivitātes paaugstināšana" īstenošana</t>
  </si>
  <si>
    <t>ERAF projekta "Infrastruktūras uzlabošana industriālās zonas attīstībai Lizumā" īstenošanai</t>
  </si>
  <si>
    <t>Gulbenes novada sociālā dienesta ēkas energoefektivitātes paaugstināšana</t>
  </si>
  <si>
    <t>Infrastrruktūras sakārtošana uzņēmējdarbības attīstībai Gulbenes pilsētā</t>
  </si>
  <si>
    <t>Meliorācijas sistēmas atjaunošana Beļavas pagastā</t>
  </si>
  <si>
    <t>Automašīnas iegāde jauniešu centram "Bāze"</t>
  </si>
  <si>
    <t>SIA "Alba" kapitāla daļu iegāde</t>
  </si>
  <si>
    <t>Rankas arodvidusskolas telpu atjaunošana Rankas pamatskolas vajadzībām</t>
  </si>
  <si>
    <t>Ceļa posma Vīkšņi-Atvases-Voldemāri, ceļa posma Stradu skola-Antani un ceļa posma Rēzeknes ceļš -Jūdzkalni Stradu pagastā pārbūve</t>
  </si>
  <si>
    <t>Ceļa posma Gāršnieki-Aizsili, Spalvas-Strautiņi Beļavas pagastā pārbūve</t>
  </si>
  <si>
    <t>Ceļa posma Elstu pienotava-Dzidrumi-Medņi-Odzieši un ceļa posma Stari-Blektes-Audīle Dausktu pagastā pārbūve</t>
  </si>
  <si>
    <t>Lizuma muižas vecā parka jaunā dzīve</t>
  </si>
  <si>
    <t>Ceļa posma Ražotāji-Grūšļi-Censoņi-Kalniņi Lizuma pagastā pārbūve</t>
  </si>
  <si>
    <t>Ceļa posma Aizvēji-Zvirgzdiņi Druvienas pagastā pārbūve</t>
  </si>
  <si>
    <t>Apkures katla nomaiņa Stāmerienas pagasta ēkā</t>
  </si>
  <si>
    <t>Kļavkalnu ielas posma no Kalna ielas līdz Saules ielai un Pļavu ielas atjaunošana</t>
  </si>
  <si>
    <t>Nākotnes ielas pārbūve Gulbenē</t>
  </si>
  <si>
    <t>Projekts "Gaismas ceļš caur gadsimtiem"</t>
  </si>
  <si>
    <t>Centralizētās simtumapgādes tīklu pārbūve un katlu mājas izbūve Beļavā, Beļavas pagastā</t>
  </si>
  <si>
    <t>Apkures sistēmas un katlu mājas pārbūve Tirzas pagasta pārvaldes "Biedrības nams" ēkā</t>
  </si>
  <si>
    <t>Meliorācijas sistēmas atjaunošana Stradu pagastā posmā no īpašuma "Ziediņi" līdz īpašumam "Atmiņas"</t>
  </si>
  <si>
    <t>Meliorācijas sistēmas atjaunošana Stradu pagastā posmā no īpašuma "Dālderi" līdz īpašumam "Krustalīce"</t>
  </si>
  <si>
    <t xml:space="preserve">Meliorācijas sistēmas atjaunošana Stradu pagastā posmā no īpašuma "Ceļmalas" līdz īpašumam "Krustalīce" </t>
  </si>
  <si>
    <t>ERAF projekts Infrastruktūras uzlabošana uzņēmējdarbības attīstībai Brīvības ielas zonā</t>
  </si>
  <si>
    <t>ERAF projekts Gulbenes novada vispārējo izglītības iestāžu mācību vides uzlabošana</t>
  </si>
  <si>
    <t>Centralizētās siltumapgādes sistēmas energoefektivitātes uzlabošana Gulbenes novada Stradu pagastā</t>
  </si>
  <si>
    <t>Pašvaldības īpašuma "Tornīšu māja" jumta nomaiņa</t>
  </si>
  <si>
    <t>Apkures katla nomaiņa pirmsskolas izglītības iestādē "Pienenīte"</t>
  </si>
  <si>
    <t>Saderības atskaite šim: novads saistibas 2018.xls</t>
  </si>
  <si>
    <t>Izpildes datums: 26.07.2019 15:54</t>
  </si>
  <si>
    <t>Ja darbgrāmata tiek saglabāta vecākā faila formātā vai atvērta vecākā Microsoft Excel versijā, norādītie līdzekļi nav pieejami.</t>
  </si>
  <si>
    <t>Mazs precizitātes zudums</t>
  </si>
  <si>
    <t># no gadījumiem</t>
  </si>
  <si>
    <t>Versija</t>
  </si>
  <si>
    <t>Dažas šūnas vai stili šajā darbgrāmatā satur formatējumu, ko atlasītais faila formāts neatbalsta. Šie formāti tiks konvertēti tuvākajā pieejamajā formātā.</t>
  </si>
  <si>
    <t>Excel 97-2003</t>
  </si>
  <si>
    <t>Saderības atskaite šim: novads saistibas 2019.xls</t>
  </si>
  <si>
    <t>Izpildes datums: 01.11.2019 15:46</t>
  </si>
  <si>
    <t>Izpildes datums: 04.11.2019 09:08</t>
  </si>
  <si>
    <t>Ceļu infrastruktūras</t>
  </si>
  <si>
    <t>Apkures sistēmas</t>
  </si>
  <si>
    <t>Ūdenssaimniecības</t>
  </si>
  <si>
    <r>
      <t>Gulbenes novada saistības uz 01.01.2020.(</t>
    </r>
    <r>
      <rPr>
        <b/>
        <i/>
        <sz val="16"/>
        <rFont val="Times New Roman"/>
        <family val="1"/>
      </rPr>
      <t>euro</t>
    </r>
    <r>
      <rPr>
        <b/>
        <sz val="16"/>
        <rFont val="Times New Roman"/>
        <family val="1"/>
      </rPr>
      <t>)</t>
    </r>
  </si>
  <si>
    <t>Latvijas-Krievijas pārrobežu sadarbības programmas projekta (Nr.LV-RU-023) "Parki bez robežām" investīciju daļas īstenošana</t>
  </si>
  <si>
    <t>Plānotie pašvaldības pamatbudžeta ieņēmumi 2020.gadā bez mērķdotācijām un iemaksām PFIF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</si>
</sst>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0.00000000"/>
    <numFmt numFmtId="177" formatCode="0.0000000"/>
    <numFmt numFmtId="178" formatCode="_-* #,##0.0_-;\-* #,##0.0_-;_-* &quot;-&quot;??_-;_-@_-"/>
    <numFmt numFmtId="179" formatCode="_-* #,##0_-;\-* #,##0_-;_-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3" fontId="3" fillId="35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3" fontId="3" fillId="35" borderId="13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left" vertical="center"/>
    </xf>
    <xf numFmtId="2" fontId="3" fillId="35" borderId="15" xfId="0" applyNumberFormat="1" applyFont="1" applyFill="1" applyBorder="1" applyAlignment="1">
      <alignment horizontal="left" vertical="center"/>
    </xf>
    <xf numFmtId="3" fontId="4" fillId="35" borderId="15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left" vertical="center"/>
    </xf>
    <xf numFmtId="2" fontId="4" fillId="35" borderId="16" xfId="0" applyNumberFormat="1" applyFont="1" applyFill="1" applyBorder="1" applyAlignment="1">
      <alignment horizontal="right" vertical="center"/>
    </xf>
    <xf numFmtId="3" fontId="4" fillId="35" borderId="16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3" fontId="3" fillId="35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 wrapText="1"/>
    </xf>
    <xf numFmtId="3" fontId="3" fillId="35" borderId="18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left" vertical="center" wrapText="1"/>
    </xf>
    <xf numFmtId="2" fontId="3" fillId="35" borderId="18" xfId="0" applyNumberFormat="1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2" fontId="10" fillId="35" borderId="17" xfId="0" applyNumberFormat="1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3" fillId="35" borderId="11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 wrapText="1"/>
    </xf>
    <xf numFmtId="3" fontId="3" fillId="35" borderId="16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/>
    </xf>
    <xf numFmtId="0" fontId="15" fillId="36" borderId="0" xfId="50" applyFont="1" applyFill="1" applyBorder="1" applyAlignment="1" applyProtection="1">
      <alignment vertical="center"/>
      <protection locked="0"/>
    </xf>
    <xf numFmtId="49" fontId="15" fillId="0" borderId="0" xfId="50" applyNumberFormat="1" applyFont="1" applyProtection="1">
      <alignment/>
      <protection/>
    </xf>
    <xf numFmtId="0" fontId="15" fillId="0" borderId="0" xfId="50" applyFont="1" applyProtection="1">
      <alignment/>
      <protection locked="0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3" fillId="36" borderId="0" xfId="50" applyFont="1" applyFill="1" applyBorder="1" applyAlignment="1" applyProtection="1">
      <alignment horizontal="left" vertical="center"/>
      <protection locked="0"/>
    </xf>
    <xf numFmtId="0" fontId="4" fillId="35" borderId="20" xfId="0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 horizontal="left" vertical="center"/>
    </xf>
    <xf numFmtId="0" fontId="3" fillId="35" borderId="16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" fontId="4" fillId="35" borderId="24" xfId="0" applyNumberFormat="1" applyFont="1" applyFill="1" applyBorder="1" applyAlignment="1">
      <alignment horizontal="left" vertical="center"/>
    </xf>
    <xf numFmtId="2" fontId="4" fillId="35" borderId="25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35" borderId="24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amatformas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11.00390625" style="3" customWidth="1"/>
    <col min="3" max="3" width="48.8515625" style="2" customWidth="1"/>
    <col min="4" max="5" width="10.28125" style="1" customWidth="1"/>
    <col min="6" max="7" width="9.8515625" style="1" customWidth="1"/>
    <col min="8" max="8" width="10.7109375" style="1" customWidth="1"/>
    <col min="9" max="10" width="9.8515625" style="1" customWidth="1"/>
    <col min="11" max="11" width="10.8515625" style="1" customWidth="1"/>
    <col min="12" max="12" width="11.140625" style="1" customWidth="1"/>
    <col min="13" max="16384" width="9.140625" style="1" customWidth="1"/>
  </cols>
  <sheetData>
    <row r="1" spans="1:12" ht="34.5" customHeight="1" thickBot="1">
      <c r="A1" s="101" t="s">
        <v>194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5" customFormat="1" ht="30.75" customHeight="1" thickBot="1" thickTop="1">
      <c r="A2" s="44" t="s">
        <v>24</v>
      </c>
      <c r="B2" s="44" t="s">
        <v>91</v>
      </c>
      <c r="C2" s="38" t="s">
        <v>39</v>
      </c>
      <c r="D2" s="38">
        <v>2020</v>
      </c>
      <c r="E2" s="38">
        <v>2021</v>
      </c>
      <c r="F2" s="38">
        <v>2022</v>
      </c>
      <c r="G2" s="38">
        <v>2023</v>
      </c>
      <c r="H2" s="38">
        <v>2024</v>
      </c>
      <c r="I2" s="38">
        <v>2025</v>
      </c>
      <c r="J2" s="38">
        <v>2026</v>
      </c>
      <c r="K2" s="44" t="s">
        <v>44</v>
      </c>
      <c r="L2" s="44" t="s">
        <v>43</v>
      </c>
    </row>
    <row r="3" spans="1:12" s="5" customFormat="1" ht="29.25" customHeight="1" thickTop="1">
      <c r="A3" s="20">
        <v>1</v>
      </c>
      <c r="B3" s="21" t="s">
        <v>0</v>
      </c>
      <c r="C3" s="46" t="s">
        <v>49</v>
      </c>
      <c r="D3" s="22">
        <v>6037</v>
      </c>
      <c r="E3" s="22">
        <v>3013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19">
        <f aca="true" t="shared" si="0" ref="L3:L34">SUM(D3:K3)</f>
        <v>9050</v>
      </c>
    </row>
    <row r="4" spans="1:12" s="5" customFormat="1" ht="14.25" customHeight="1">
      <c r="A4" s="20"/>
      <c r="B4" s="21"/>
      <c r="C4" s="46" t="s">
        <v>46</v>
      </c>
      <c r="D4" s="22">
        <v>5556</v>
      </c>
      <c r="E4" s="22">
        <v>5538</v>
      </c>
      <c r="F4" s="22">
        <v>5524</v>
      </c>
      <c r="G4" s="22">
        <v>5510</v>
      </c>
      <c r="H4" s="22">
        <v>5496</v>
      </c>
      <c r="I4" s="22">
        <v>5487</v>
      </c>
      <c r="J4" s="22">
        <v>0</v>
      </c>
      <c r="K4" s="22">
        <v>0</v>
      </c>
      <c r="L4" s="22">
        <f t="shared" si="0"/>
        <v>33111</v>
      </c>
    </row>
    <row r="5" spans="1:12" s="5" customFormat="1" ht="27" customHeight="1">
      <c r="A5" s="20"/>
      <c r="B5" s="21"/>
      <c r="C5" s="46" t="s">
        <v>69</v>
      </c>
      <c r="D5" s="22">
        <v>7390</v>
      </c>
      <c r="E5" s="22">
        <v>7371</v>
      </c>
      <c r="F5" s="22">
        <v>7353</v>
      </c>
      <c r="G5" s="22">
        <v>7334</v>
      </c>
      <c r="H5" s="22">
        <v>7316</v>
      </c>
      <c r="I5" s="22">
        <v>1</v>
      </c>
      <c r="J5" s="22">
        <v>0</v>
      </c>
      <c r="K5" s="22">
        <v>0</v>
      </c>
      <c r="L5" s="22">
        <f t="shared" si="0"/>
        <v>36765</v>
      </c>
    </row>
    <row r="6" spans="1:12" s="5" customFormat="1" ht="27" customHeight="1">
      <c r="A6" s="20"/>
      <c r="B6" s="21"/>
      <c r="C6" s="46" t="s">
        <v>83</v>
      </c>
      <c r="D6" s="22">
        <v>2038</v>
      </c>
      <c r="E6" s="22">
        <v>2033</v>
      </c>
      <c r="F6" s="22">
        <v>2028</v>
      </c>
      <c r="G6" s="22">
        <v>2023</v>
      </c>
      <c r="H6" s="22">
        <v>2018</v>
      </c>
      <c r="I6" s="22">
        <v>2012</v>
      </c>
      <c r="J6" s="22">
        <v>2007</v>
      </c>
      <c r="K6" s="22">
        <v>5991</v>
      </c>
      <c r="L6" s="22">
        <f t="shared" si="0"/>
        <v>20150</v>
      </c>
    </row>
    <row r="7" spans="1:12" s="5" customFormat="1" ht="27" customHeight="1">
      <c r="A7" s="20"/>
      <c r="B7" s="21"/>
      <c r="C7" s="46" t="s">
        <v>83</v>
      </c>
      <c r="D7" s="22">
        <v>2874</v>
      </c>
      <c r="E7" s="22">
        <v>2867</v>
      </c>
      <c r="F7" s="22">
        <v>2860</v>
      </c>
      <c r="G7" s="22">
        <v>2853</v>
      </c>
      <c r="H7" s="22">
        <v>2846</v>
      </c>
      <c r="I7" s="22">
        <v>2838</v>
      </c>
      <c r="J7" s="22">
        <v>2831</v>
      </c>
      <c r="K7" s="22">
        <v>8451</v>
      </c>
      <c r="L7" s="22">
        <f t="shared" si="0"/>
        <v>28420</v>
      </c>
    </row>
    <row r="8" spans="1:12" s="5" customFormat="1" ht="27" customHeight="1">
      <c r="A8" s="20"/>
      <c r="B8" s="21"/>
      <c r="C8" s="46" t="s">
        <v>149</v>
      </c>
      <c r="D8" s="22">
        <v>1204</v>
      </c>
      <c r="E8" s="22">
        <v>1200</v>
      </c>
      <c r="F8" s="22">
        <v>1197</v>
      </c>
      <c r="G8" s="22">
        <v>1194</v>
      </c>
      <c r="H8" s="22">
        <v>1192</v>
      </c>
      <c r="I8" s="22">
        <v>1189</v>
      </c>
      <c r="J8" s="22">
        <v>1186</v>
      </c>
      <c r="K8" s="22">
        <v>1182</v>
      </c>
      <c r="L8" s="22">
        <f t="shared" si="0"/>
        <v>9544</v>
      </c>
    </row>
    <row r="9" spans="1:12" s="5" customFormat="1" ht="27" customHeight="1">
      <c r="A9" s="20"/>
      <c r="B9" s="21"/>
      <c r="C9" s="46" t="s">
        <v>149</v>
      </c>
      <c r="D9" s="22">
        <v>1396</v>
      </c>
      <c r="E9" s="22">
        <v>1393</v>
      </c>
      <c r="F9" s="22">
        <v>1389</v>
      </c>
      <c r="G9" s="22">
        <v>1386</v>
      </c>
      <c r="H9" s="22">
        <v>1037</v>
      </c>
      <c r="I9" s="22">
        <v>0</v>
      </c>
      <c r="J9" s="22">
        <v>0</v>
      </c>
      <c r="K9" s="22">
        <v>0</v>
      </c>
      <c r="L9" s="22">
        <f t="shared" si="0"/>
        <v>6601</v>
      </c>
    </row>
    <row r="10" spans="1:12" s="5" customFormat="1" ht="27" customHeight="1">
      <c r="A10" s="20"/>
      <c r="B10" s="21"/>
      <c r="C10" s="46" t="s">
        <v>151</v>
      </c>
      <c r="D10" s="22">
        <v>2512</v>
      </c>
      <c r="E10" s="22">
        <v>2505</v>
      </c>
      <c r="F10" s="22">
        <v>2499</v>
      </c>
      <c r="G10" s="22">
        <v>2492</v>
      </c>
      <c r="H10" s="22">
        <v>2487</v>
      </c>
      <c r="I10" s="22">
        <v>2481</v>
      </c>
      <c r="J10" s="22">
        <v>2475</v>
      </c>
      <c r="K10" s="22">
        <v>26218</v>
      </c>
      <c r="L10" s="22">
        <f t="shared" si="0"/>
        <v>43669</v>
      </c>
    </row>
    <row r="11" spans="1:12" s="5" customFormat="1" ht="27" customHeight="1">
      <c r="A11" s="20"/>
      <c r="B11" s="21"/>
      <c r="C11" s="46" t="s">
        <v>161</v>
      </c>
      <c r="D11" s="22">
        <v>24016</v>
      </c>
      <c r="E11" s="22">
        <v>23986</v>
      </c>
      <c r="F11" s="22">
        <v>23926</v>
      </c>
      <c r="G11" s="22">
        <v>23867</v>
      </c>
      <c r="H11" s="22">
        <v>23808</v>
      </c>
      <c r="I11" s="22">
        <v>23748</v>
      </c>
      <c r="J11" s="22">
        <v>23688</v>
      </c>
      <c r="K11" s="22">
        <v>70713</v>
      </c>
      <c r="L11" s="22">
        <f t="shared" si="0"/>
        <v>237752</v>
      </c>
    </row>
    <row r="12" spans="1:12" s="5" customFormat="1" ht="27" customHeight="1">
      <c r="A12" s="20"/>
      <c r="B12" s="21"/>
      <c r="C12" s="46" t="s">
        <v>167</v>
      </c>
      <c r="D12" s="22">
        <v>7250</v>
      </c>
      <c r="E12" s="22">
        <v>7231</v>
      </c>
      <c r="F12" s="22">
        <v>7214</v>
      </c>
      <c r="G12" s="22">
        <v>7196</v>
      </c>
      <c r="H12" s="22">
        <v>7179</v>
      </c>
      <c r="I12" s="22">
        <v>7160</v>
      </c>
      <c r="J12" s="22">
        <v>7143</v>
      </c>
      <c r="K12" s="22">
        <v>45993</v>
      </c>
      <c r="L12" s="22">
        <f t="shared" si="0"/>
        <v>96366</v>
      </c>
    </row>
    <row r="13" spans="1:12" s="5" customFormat="1" ht="27" customHeight="1">
      <c r="A13" s="20"/>
      <c r="B13" s="21"/>
      <c r="C13" s="46" t="s">
        <v>170</v>
      </c>
      <c r="D13" s="22">
        <v>9991</v>
      </c>
      <c r="E13" s="22">
        <v>10316</v>
      </c>
      <c r="F13" s="22">
        <v>10291</v>
      </c>
      <c r="G13" s="22">
        <v>10266</v>
      </c>
      <c r="H13" s="22">
        <v>10242</v>
      </c>
      <c r="I13" s="22">
        <v>10216</v>
      </c>
      <c r="J13" s="22">
        <v>10191</v>
      </c>
      <c r="K13" s="22">
        <v>117876</v>
      </c>
      <c r="L13" s="22">
        <f t="shared" si="0"/>
        <v>189389</v>
      </c>
    </row>
    <row r="14" spans="1:12" s="5" customFormat="1" ht="16.5" customHeight="1">
      <c r="A14" s="20"/>
      <c r="B14" s="21"/>
      <c r="C14" s="46" t="s">
        <v>111</v>
      </c>
      <c r="D14" s="22">
        <v>1704</v>
      </c>
      <c r="E14" s="22">
        <v>1700</v>
      </c>
      <c r="F14" s="22">
        <v>1696</v>
      </c>
      <c r="G14" s="22">
        <v>1691</v>
      </c>
      <c r="H14" s="22">
        <v>1687</v>
      </c>
      <c r="I14" s="22">
        <v>1683</v>
      </c>
      <c r="J14" s="22">
        <v>1259</v>
      </c>
      <c r="K14" s="22">
        <v>0</v>
      </c>
      <c r="L14" s="22">
        <f t="shared" si="0"/>
        <v>11420</v>
      </c>
    </row>
    <row r="15" spans="1:12" s="6" customFormat="1" ht="17.25" customHeight="1" thickBot="1">
      <c r="A15" s="20"/>
      <c r="B15" s="65"/>
      <c r="C15" s="18" t="s">
        <v>156</v>
      </c>
      <c r="D15" s="19">
        <v>3610</v>
      </c>
      <c r="E15" s="19">
        <v>3610</v>
      </c>
      <c r="F15" s="19">
        <v>3601</v>
      </c>
      <c r="G15" s="19">
        <v>3592</v>
      </c>
      <c r="H15" s="19">
        <v>1</v>
      </c>
      <c r="I15" s="19">
        <v>0</v>
      </c>
      <c r="J15" s="19">
        <v>0</v>
      </c>
      <c r="K15" s="19">
        <v>0</v>
      </c>
      <c r="L15" s="19">
        <f t="shared" si="0"/>
        <v>14414</v>
      </c>
    </row>
    <row r="16" spans="1:12" s="4" customFormat="1" ht="14.25" thickBot="1" thickTop="1">
      <c r="A16" s="23">
        <v>1</v>
      </c>
      <c r="B16" s="105" t="s">
        <v>25</v>
      </c>
      <c r="C16" s="106"/>
      <c r="D16" s="24">
        <f aca="true" t="shared" si="1" ref="D16:K16">SUM(D3:D15)</f>
        <v>75578</v>
      </c>
      <c r="E16" s="24">
        <f t="shared" si="1"/>
        <v>72763</v>
      </c>
      <c r="F16" s="24">
        <f t="shared" si="1"/>
        <v>69578</v>
      </c>
      <c r="G16" s="24">
        <f t="shared" si="1"/>
        <v>69404</v>
      </c>
      <c r="H16" s="24">
        <f t="shared" si="1"/>
        <v>65309</v>
      </c>
      <c r="I16" s="24">
        <f t="shared" si="1"/>
        <v>56815</v>
      </c>
      <c r="J16" s="24">
        <f t="shared" si="1"/>
        <v>50780</v>
      </c>
      <c r="K16" s="24">
        <f t="shared" si="1"/>
        <v>276424</v>
      </c>
      <c r="L16" s="24">
        <f t="shared" si="0"/>
        <v>736651</v>
      </c>
    </row>
    <row r="17" spans="1:12" s="7" customFormat="1" ht="27.75" customHeight="1" thickTop="1">
      <c r="A17" s="16">
        <v>2</v>
      </c>
      <c r="B17" s="17" t="s">
        <v>1</v>
      </c>
      <c r="C17" s="18" t="s">
        <v>95</v>
      </c>
      <c r="D17" s="19">
        <v>3938</v>
      </c>
      <c r="E17" s="19">
        <v>3928</v>
      </c>
      <c r="F17" s="19">
        <v>3918</v>
      </c>
      <c r="G17" s="19">
        <v>3908</v>
      </c>
      <c r="H17" s="19">
        <v>3898</v>
      </c>
      <c r="I17" s="19">
        <v>3888</v>
      </c>
      <c r="J17" s="19">
        <v>0</v>
      </c>
      <c r="K17" s="19">
        <v>0</v>
      </c>
      <c r="L17" s="22">
        <f t="shared" si="0"/>
        <v>23478</v>
      </c>
    </row>
    <row r="18" spans="1:12" s="7" customFormat="1" ht="15.75" customHeight="1">
      <c r="A18" s="16"/>
      <c r="B18" s="17"/>
      <c r="C18" s="18" t="s">
        <v>113</v>
      </c>
      <c r="D18" s="19">
        <v>4205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2">
        <f t="shared" si="0"/>
        <v>4206</v>
      </c>
    </row>
    <row r="19" spans="1:12" s="7" customFormat="1" ht="29.25" customHeight="1">
      <c r="A19" s="16"/>
      <c r="B19" s="17"/>
      <c r="C19" s="18" t="s">
        <v>162</v>
      </c>
      <c r="D19" s="19">
        <v>22379</v>
      </c>
      <c r="E19" s="19">
        <v>22346</v>
      </c>
      <c r="F19" s="19">
        <v>22291</v>
      </c>
      <c r="G19" s="19">
        <v>22235</v>
      </c>
      <c r="H19" s="19">
        <v>22181</v>
      </c>
      <c r="I19" s="19">
        <v>22124</v>
      </c>
      <c r="J19" s="19">
        <v>22069</v>
      </c>
      <c r="K19" s="19">
        <v>65877</v>
      </c>
      <c r="L19" s="22">
        <f t="shared" si="0"/>
        <v>221502</v>
      </c>
    </row>
    <row r="20" spans="1:12" s="7" customFormat="1" ht="41.25" customHeight="1" thickBot="1">
      <c r="A20" s="16"/>
      <c r="B20" s="70"/>
      <c r="C20" s="18" t="s">
        <v>126</v>
      </c>
      <c r="D20" s="19">
        <v>3882</v>
      </c>
      <c r="E20" s="19">
        <v>3873</v>
      </c>
      <c r="F20" s="19">
        <v>3863</v>
      </c>
      <c r="G20" s="19">
        <v>3853</v>
      </c>
      <c r="H20" s="19">
        <v>3844</v>
      </c>
      <c r="I20" s="19">
        <v>3834</v>
      </c>
      <c r="J20" s="19">
        <v>3824</v>
      </c>
      <c r="K20" s="19">
        <v>1</v>
      </c>
      <c r="L20" s="22">
        <f t="shared" si="0"/>
        <v>26974</v>
      </c>
    </row>
    <row r="21" spans="1:12" s="4" customFormat="1" ht="14.25" thickBot="1" thickTop="1">
      <c r="A21" s="23">
        <v>2</v>
      </c>
      <c r="B21" s="99" t="s">
        <v>26</v>
      </c>
      <c r="C21" s="100"/>
      <c r="D21" s="24">
        <f aca="true" t="shared" si="2" ref="D21:K21">SUM(D17:D20)</f>
        <v>34404</v>
      </c>
      <c r="E21" s="24">
        <f t="shared" si="2"/>
        <v>30148</v>
      </c>
      <c r="F21" s="24">
        <f t="shared" si="2"/>
        <v>30072</v>
      </c>
      <c r="G21" s="24">
        <f t="shared" si="2"/>
        <v>29996</v>
      </c>
      <c r="H21" s="24">
        <f t="shared" si="2"/>
        <v>29923</v>
      </c>
      <c r="I21" s="24">
        <f t="shared" si="2"/>
        <v>29846</v>
      </c>
      <c r="J21" s="24">
        <f t="shared" si="2"/>
        <v>25893</v>
      </c>
      <c r="K21" s="24">
        <f t="shared" si="2"/>
        <v>65878</v>
      </c>
      <c r="L21" s="24">
        <f t="shared" si="0"/>
        <v>276160</v>
      </c>
    </row>
    <row r="22" spans="1:12" s="4" customFormat="1" ht="13.5" thickTop="1">
      <c r="A22" s="20">
        <v>3</v>
      </c>
      <c r="B22" s="21" t="s">
        <v>2</v>
      </c>
      <c r="C22" s="46" t="s">
        <v>3</v>
      </c>
      <c r="D22" s="22">
        <v>25590</v>
      </c>
      <c r="E22" s="22">
        <v>25525</v>
      </c>
      <c r="F22" s="22">
        <v>25461</v>
      </c>
      <c r="G22" s="22">
        <v>25398</v>
      </c>
      <c r="H22" s="22">
        <v>25335</v>
      </c>
      <c r="I22" s="22">
        <v>25271</v>
      </c>
      <c r="J22" s="22">
        <v>25208</v>
      </c>
      <c r="K22" s="22">
        <v>43962</v>
      </c>
      <c r="L22" s="22">
        <f t="shared" si="0"/>
        <v>221750</v>
      </c>
    </row>
    <row r="23" spans="1:12" s="4" customFormat="1" ht="25.5">
      <c r="A23" s="20"/>
      <c r="B23" s="21"/>
      <c r="C23" s="18" t="s">
        <v>84</v>
      </c>
      <c r="D23" s="22">
        <v>6228</v>
      </c>
      <c r="E23" s="22">
        <v>6212</v>
      </c>
      <c r="F23" s="22">
        <v>6197</v>
      </c>
      <c r="G23" s="22">
        <v>6181</v>
      </c>
      <c r="H23" s="22">
        <v>6166</v>
      </c>
      <c r="I23" s="22">
        <v>6151</v>
      </c>
      <c r="J23" s="22">
        <v>6135</v>
      </c>
      <c r="K23" s="22">
        <v>18314</v>
      </c>
      <c r="L23" s="22">
        <f t="shared" si="0"/>
        <v>61584</v>
      </c>
    </row>
    <row r="24" spans="1:12" s="4" customFormat="1" ht="25.5">
      <c r="A24" s="20"/>
      <c r="B24" s="21"/>
      <c r="C24" s="18" t="s">
        <v>104</v>
      </c>
      <c r="D24" s="22">
        <v>1694</v>
      </c>
      <c r="E24" s="22">
        <v>1689</v>
      </c>
      <c r="F24" s="22">
        <v>1685</v>
      </c>
      <c r="G24" s="22">
        <v>1681</v>
      </c>
      <c r="H24" s="22">
        <v>1677</v>
      </c>
      <c r="I24" s="22">
        <v>1673</v>
      </c>
      <c r="J24" s="22">
        <v>1669</v>
      </c>
      <c r="K24" s="22">
        <v>14832</v>
      </c>
      <c r="L24" s="22">
        <f t="shared" si="0"/>
        <v>26600</v>
      </c>
    </row>
    <row r="25" spans="1:12" s="4" customFormat="1" ht="12.75">
      <c r="A25" s="20"/>
      <c r="B25" s="21"/>
      <c r="C25" s="18" t="s">
        <v>165</v>
      </c>
      <c r="D25" s="22">
        <v>2953</v>
      </c>
      <c r="E25" s="22">
        <v>2960</v>
      </c>
      <c r="F25" s="22">
        <v>2938</v>
      </c>
      <c r="G25" s="22">
        <v>2931</v>
      </c>
      <c r="H25" s="22">
        <v>2924</v>
      </c>
      <c r="I25" s="22">
        <v>2917</v>
      </c>
      <c r="J25" s="22">
        <v>2910</v>
      </c>
      <c r="K25" s="22">
        <v>8685</v>
      </c>
      <c r="L25" s="22">
        <f t="shared" si="0"/>
        <v>29218</v>
      </c>
    </row>
    <row r="26" spans="1:12" s="4" customFormat="1" ht="28.5" customHeight="1" thickBot="1">
      <c r="A26" s="20"/>
      <c r="B26" s="56"/>
      <c r="C26" s="18" t="s">
        <v>137</v>
      </c>
      <c r="D26" s="22">
        <v>1399</v>
      </c>
      <c r="E26" s="22">
        <v>1395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f t="shared" si="0"/>
        <v>2794</v>
      </c>
    </row>
    <row r="27" spans="1:12" s="4" customFormat="1" ht="14.25" thickBot="1" thickTop="1">
      <c r="A27" s="23">
        <v>3</v>
      </c>
      <c r="B27" s="28" t="s">
        <v>37</v>
      </c>
      <c r="C27" s="29"/>
      <c r="D27" s="24">
        <f aca="true" t="shared" si="3" ref="D27:K27">SUM(D22:D26)</f>
        <v>37864</v>
      </c>
      <c r="E27" s="24">
        <f t="shared" si="3"/>
        <v>37781</v>
      </c>
      <c r="F27" s="24">
        <f t="shared" si="3"/>
        <v>36281</v>
      </c>
      <c r="G27" s="24">
        <f t="shared" si="3"/>
        <v>36191</v>
      </c>
      <c r="H27" s="24">
        <f t="shared" si="3"/>
        <v>36102</v>
      </c>
      <c r="I27" s="24">
        <f t="shared" si="3"/>
        <v>36012</v>
      </c>
      <c r="J27" s="24">
        <f t="shared" si="3"/>
        <v>35922</v>
      </c>
      <c r="K27" s="24">
        <f t="shared" si="3"/>
        <v>85793</v>
      </c>
      <c r="L27" s="24">
        <f t="shared" si="0"/>
        <v>341946</v>
      </c>
    </row>
    <row r="28" spans="1:12" s="7" customFormat="1" ht="14.25" customHeight="1" thickTop="1">
      <c r="A28" s="25">
        <v>4</v>
      </c>
      <c r="B28" s="26" t="s">
        <v>4</v>
      </c>
      <c r="C28" s="18" t="s">
        <v>5</v>
      </c>
      <c r="D28" s="27">
        <v>5259</v>
      </c>
      <c r="E28" s="27">
        <v>5246</v>
      </c>
      <c r="F28" s="27">
        <v>5233</v>
      </c>
      <c r="G28" s="27">
        <v>5220</v>
      </c>
      <c r="H28" s="27">
        <v>5207</v>
      </c>
      <c r="I28" s="27">
        <v>5193</v>
      </c>
      <c r="J28" s="27">
        <v>1197</v>
      </c>
      <c r="K28" s="27">
        <v>0</v>
      </c>
      <c r="L28" s="19">
        <f t="shared" si="0"/>
        <v>32555</v>
      </c>
    </row>
    <row r="29" spans="1:12" s="7" customFormat="1" ht="13.5" customHeight="1">
      <c r="A29" s="25"/>
      <c r="B29" s="26"/>
      <c r="C29" s="45" t="s">
        <v>6</v>
      </c>
      <c r="D29" s="27">
        <v>3593</v>
      </c>
      <c r="E29" s="27">
        <v>3592</v>
      </c>
      <c r="F29" s="27">
        <v>3583</v>
      </c>
      <c r="G29" s="27">
        <v>3574</v>
      </c>
      <c r="H29" s="27">
        <v>3666</v>
      </c>
      <c r="I29" s="27">
        <v>3557</v>
      </c>
      <c r="J29" s="27">
        <v>3548</v>
      </c>
      <c r="K29" s="27">
        <v>7850</v>
      </c>
      <c r="L29" s="19">
        <f t="shared" si="0"/>
        <v>32963</v>
      </c>
    </row>
    <row r="30" spans="1:12" s="7" customFormat="1" ht="13.5" customHeight="1">
      <c r="A30" s="54"/>
      <c r="B30" s="55"/>
      <c r="C30" s="46" t="s">
        <v>7</v>
      </c>
      <c r="D30" s="22">
        <v>1611</v>
      </c>
      <c r="E30" s="22">
        <v>1622</v>
      </c>
      <c r="F30" s="22">
        <v>1618</v>
      </c>
      <c r="G30" s="22">
        <v>1614</v>
      </c>
      <c r="H30" s="22">
        <v>1610</v>
      </c>
      <c r="I30" s="22">
        <v>1605</v>
      </c>
      <c r="J30" s="22">
        <v>1601</v>
      </c>
      <c r="K30" s="22">
        <v>3986</v>
      </c>
      <c r="L30" s="19">
        <f t="shared" si="0"/>
        <v>15267</v>
      </c>
    </row>
    <row r="31" spans="1:12" s="7" customFormat="1" ht="27.75" customHeight="1">
      <c r="A31" s="16"/>
      <c r="B31" s="17"/>
      <c r="C31" s="46" t="s">
        <v>66</v>
      </c>
      <c r="D31" s="22">
        <v>7084</v>
      </c>
      <c r="E31" s="22">
        <v>7066</v>
      </c>
      <c r="F31" s="22">
        <v>7048</v>
      </c>
      <c r="G31" s="22">
        <v>5275</v>
      </c>
      <c r="H31" s="22">
        <v>0</v>
      </c>
      <c r="I31" s="22">
        <v>0</v>
      </c>
      <c r="J31" s="22">
        <v>0</v>
      </c>
      <c r="K31" s="22">
        <v>0</v>
      </c>
      <c r="L31" s="22">
        <f t="shared" si="0"/>
        <v>26473</v>
      </c>
    </row>
    <row r="32" spans="1:12" s="7" customFormat="1" ht="15" customHeight="1" thickBot="1">
      <c r="A32" s="20"/>
      <c r="B32" s="67"/>
      <c r="C32" s="46" t="s">
        <v>112</v>
      </c>
      <c r="D32" s="22">
        <v>2890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7">
        <f t="shared" si="0"/>
        <v>2890</v>
      </c>
    </row>
    <row r="33" spans="1:12" s="4" customFormat="1" ht="14.25" thickBot="1" thickTop="1">
      <c r="A33" s="23">
        <v>4</v>
      </c>
      <c r="B33" s="99" t="s">
        <v>27</v>
      </c>
      <c r="C33" s="100"/>
      <c r="D33" s="24">
        <f aca="true" t="shared" si="4" ref="D33:K33">SUM(D28:D32)</f>
        <v>20437</v>
      </c>
      <c r="E33" s="24">
        <f t="shared" si="4"/>
        <v>17526</v>
      </c>
      <c r="F33" s="24">
        <f t="shared" si="4"/>
        <v>17482</v>
      </c>
      <c r="G33" s="24">
        <f t="shared" si="4"/>
        <v>15683</v>
      </c>
      <c r="H33" s="24">
        <f t="shared" si="4"/>
        <v>10483</v>
      </c>
      <c r="I33" s="24">
        <f t="shared" si="4"/>
        <v>10355</v>
      </c>
      <c r="J33" s="24">
        <f t="shared" si="4"/>
        <v>6346</v>
      </c>
      <c r="K33" s="24">
        <f t="shared" si="4"/>
        <v>11836</v>
      </c>
      <c r="L33" s="24">
        <f t="shared" si="0"/>
        <v>110148</v>
      </c>
    </row>
    <row r="34" spans="1:12" s="4" customFormat="1" ht="38.25" customHeight="1" thickTop="1">
      <c r="A34" s="25">
        <v>5</v>
      </c>
      <c r="B34" s="26" t="s">
        <v>8</v>
      </c>
      <c r="C34" s="18" t="s">
        <v>50</v>
      </c>
      <c r="D34" s="19">
        <v>7835</v>
      </c>
      <c r="E34" s="19">
        <v>3911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2">
        <f t="shared" si="0"/>
        <v>11746</v>
      </c>
    </row>
    <row r="35" spans="1:12" s="4" customFormat="1" ht="29.25" customHeight="1">
      <c r="A35" s="25"/>
      <c r="B35" s="60"/>
      <c r="C35" s="45" t="s">
        <v>85</v>
      </c>
      <c r="D35" s="27">
        <v>5900</v>
      </c>
      <c r="E35" s="27">
        <v>5885</v>
      </c>
      <c r="F35" s="27">
        <v>5870</v>
      </c>
      <c r="G35" s="27">
        <v>5856</v>
      </c>
      <c r="H35" s="27">
        <v>5842</v>
      </c>
      <c r="I35" s="27">
        <v>5827</v>
      </c>
      <c r="J35" s="27">
        <v>5812</v>
      </c>
      <c r="K35" s="27">
        <v>17349</v>
      </c>
      <c r="L35" s="22">
        <f aca="true" t="shared" si="5" ref="L35:L66">SUM(D35:K35)</f>
        <v>58341</v>
      </c>
    </row>
    <row r="36" spans="1:12" s="4" customFormat="1" ht="25.5">
      <c r="A36" s="25"/>
      <c r="B36" s="60"/>
      <c r="C36" s="45" t="s">
        <v>81</v>
      </c>
      <c r="D36" s="27">
        <v>4117</v>
      </c>
      <c r="E36" s="27">
        <v>4106</v>
      </c>
      <c r="F36" s="27">
        <v>4096</v>
      </c>
      <c r="G36" s="27">
        <v>4086</v>
      </c>
      <c r="H36" s="27">
        <v>4076</v>
      </c>
      <c r="I36" s="27">
        <v>4065</v>
      </c>
      <c r="J36" s="27">
        <v>4055</v>
      </c>
      <c r="K36" s="27">
        <v>12104</v>
      </c>
      <c r="L36" s="22">
        <f t="shared" si="5"/>
        <v>40705</v>
      </c>
    </row>
    <row r="37" spans="1:12" s="4" customFormat="1" ht="13.5">
      <c r="A37" s="25"/>
      <c r="B37" s="60"/>
      <c r="C37" s="45" t="s">
        <v>178</v>
      </c>
      <c r="D37" s="27">
        <v>4476</v>
      </c>
      <c r="E37" s="27">
        <v>4464</v>
      </c>
      <c r="F37" s="27">
        <v>4453</v>
      </c>
      <c r="G37" s="27">
        <v>4442</v>
      </c>
      <c r="H37" s="27">
        <v>4431</v>
      </c>
      <c r="I37" s="27">
        <v>4420</v>
      </c>
      <c r="J37" s="27">
        <v>4409</v>
      </c>
      <c r="K37" s="27">
        <v>4398</v>
      </c>
      <c r="L37" s="22">
        <f t="shared" si="5"/>
        <v>35493</v>
      </c>
    </row>
    <row r="38" spans="1:12" s="4" customFormat="1" ht="27" customHeight="1">
      <c r="A38" s="25"/>
      <c r="B38" s="71"/>
      <c r="C38" s="45" t="s">
        <v>110</v>
      </c>
      <c r="D38" s="27">
        <v>4584</v>
      </c>
      <c r="E38" s="27">
        <v>4573</v>
      </c>
      <c r="F38" s="27">
        <v>1142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2">
        <f t="shared" si="5"/>
        <v>10299</v>
      </c>
    </row>
    <row r="39" spans="1:12" s="4" customFormat="1" ht="25.5">
      <c r="A39" s="25"/>
      <c r="B39" s="60"/>
      <c r="C39" s="45" t="s">
        <v>110</v>
      </c>
      <c r="D39" s="27">
        <v>1955</v>
      </c>
      <c r="E39" s="27">
        <v>976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2">
        <f t="shared" si="5"/>
        <v>2931</v>
      </c>
    </row>
    <row r="40" spans="1:12" s="4" customFormat="1" ht="13.5">
      <c r="A40" s="25"/>
      <c r="B40" s="60"/>
      <c r="C40" s="45" t="s">
        <v>120</v>
      </c>
      <c r="D40" s="27">
        <v>1066</v>
      </c>
      <c r="E40" s="27">
        <v>1065</v>
      </c>
      <c r="F40" s="27">
        <v>1062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2">
        <f t="shared" si="5"/>
        <v>3193</v>
      </c>
    </row>
    <row r="41" spans="1:12" s="4" customFormat="1" ht="25.5">
      <c r="A41" s="25"/>
      <c r="B41" s="60"/>
      <c r="C41" s="45" t="s">
        <v>179</v>
      </c>
      <c r="D41" s="27">
        <v>4277</v>
      </c>
      <c r="E41" s="27">
        <v>4267</v>
      </c>
      <c r="F41" s="27">
        <v>4256</v>
      </c>
      <c r="G41" s="27">
        <v>4246</v>
      </c>
      <c r="H41" s="27">
        <v>4236</v>
      </c>
      <c r="I41" s="27">
        <v>4225</v>
      </c>
      <c r="J41" s="27">
        <v>4215</v>
      </c>
      <c r="K41" s="27">
        <v>6301</v>
      </c>
      <c r="L41" s="22">
        <f t="shared" si="5"/>
        <v>36023</v>
      </c>
    </row>
    <row r="42" spans="1:12" s="8" customFormat="1" ht="30" customHeight="1" thickBot="1">
      <c r="A42" s="25"/>
      <c r="B42" s="26"/>
      <c r="C42" s="45" t="s">
        <v>152</v>
      </c>
      <c r="D42" s="27">
        <v>57499</v>
      </c>
      <c r="E42" s="27">
        <v>57375</v>
      </c>
      <c r="F42" s="27">
        <v>57239</v>
      </c>
      <c r="G42" s="27">
        <v>57103</v>
      </c>
      <c r="H42" s="27">
        <v>56976</v>
      </c>
      <c r="I42" s="27">
        <v>56831</v>
      </c>
      <c r="J42" s="27">
        <v>56695</v>
      </c>
      <c r="K42" s="27">
        <v>1172610</v>
      </c>
      <c r="L42" s="22">
        <f t="shared" si="5"/>
        <v>1572328</v>
      </c>
    </row>
    <row r="43" spans="1:12" s="4" customFormat="1" ht="14.25" thickBot="1" thickTop="1">
      <c r="A43" s="23">
        <v>5</v>
      </c>
      <c r="B43" s="99" t="s">
        <v>38</v>
      </c>
      <c r="C43" s="100"/>
      <c r="D43" s="24">
        <f aca="true" t="shared" si="6" ref="D43:K43">SUM(D34:D42)</f>
        <v>91709</v>
      </c>
      <c r="E43" s="24">
        <f t="shared" si="6"/>
        <v>86622</v>
      </c>
      <c r="F43" s="24">
        <f t="shared" si="6"/>
        <v>78118</v>
      </c>
      <c r="G43" s="24">
        <f t="shared" si="6"/>
        <v>75733</v>
      </c>
      <c r="H43" s="24">
        <f t="shared" si="6"/>
        <v>75561</v>
      </c>
      <c r="I43" s="24">
        <f t="shared" si="6"/>
        <v>75368</v>
      </c>
      <c r="J43" s="24">
        <f t="shared" si="6"/>
        <v>75186</v>
      </c>
      <c r="K43" s="24">
        <f t="shared" si="6"/>
        <v>1212762</v>
      </c>
      <c r="L43" s="24">
        <f t="shared" si="5"/>
        <v>1771059</v>
      </c>
    </row>
    <row r="44" spans="1:12" s="7" customFormat="1" ht="26.25" thickTop="1">
      <c r="A44" s="25">
        <v>6</v>
      </c>
      <c r="B44" s="26" t="s">
        <v>9</v>
      </c>
      <c r="C44" s="18" t="s">
        <v>128</v>
      </c>
      <c r="D44" s="19">
        <v>17454</v>
      </c>
      <c r="E44" s="19">
        <v>2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2">
        <f t="shared" si="5"/>
        <v>17456</v>
      </c>
    </row>
    <row r="45" spans="1:12" s="7" customFormat="1" ht="27" customHeight="1">
      <c r="A45" s="16"/>
      <c r="B45" s="61"/>
      <c r="C45" s="18" t="s">
        <v>86</v>
      </c>
      <c r="D45" s="19">
        <v>6048</v>
      </c>
      <c r="E45" s="19">
        <v>6032</v>
      </c>
      <c r="F45" s="19">
        <v>6017</v>
      </c>
      <c r="G45" s="19">
        <v>6002</v>
      </c>
      <c r="H45" s="19">
        <v>5988</v>
      </c>
      <c r="I45" s="19">
        <v>5972</v>
      </c>
      <c r="J45" s="19">
        <v>5958</v>
      </c>
      <c r="K45" s="19">
        <v>17783</v>
      </c>
      <c r="L45" s="22">
        <f t="shared" si="5"/>
        <v>59800</v>
      </c>
    </row>
    <row r="46" spans="1:12" s="7" customFormat="1" ht="14.25" customHeight="1">
      <c r="A46" s="16"/>
      <c r="B46" s="61"/>
      <c r="C46" s="18" t="s">
        <v>115</v>
      </c>
      <c r="D46" s="19">
        <v>2101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22">
        <f t="shared" si="5"/>
        <v>2101</v>
      </c>
    </row>
    <row r="47" spans="1:12" s="7" customFormat="1" ht="14.25" customHeight="1">
      <c r="A47" s="16"/>
      <c r="B47" s="61"/>
      <c r="C47" s="18" t="s">
        <v>117</v>
      </c>
      <c r="D47" s="19">
        <v>2627</v>
      </c>
      <c r="E47" s="19">
        <v>2628</v>
      </c>
      <c r="F47" s="19">
        <v>2622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2">
        <f t="shared" si="5"/>
        <v>7877</v>
      </c>
    </row>
    <row r="48" spans="1:12" s="7" customFormat="1" ht="27.75" customHeight="1" thickBot="1">
      <c r="A48" s="16"/>
      <c r="B48" s="69"/>
      <c r="C48" s="18" t="s">
        <v>134</v>
      </c>
      <c r="D48" s="19">
        <v>1793</v>
      </c>
      <c r="E48" s="19">
        <v>1788</v>
      </c>
      <c r="F48" s="19">
        <v>1784</v>
      </c>
      <c r="G48" s="19">
        <v>1779</v>
      </c>
      <c r="H48" s="19">
        <v>1775</v>
      </c>
      <c r="I48" s="19">
        <v>1770</v>
      </c>
      <c r="J48" s="19">
        <v>1766</v>
      </c>
      <c r="K48" s="19">
        <v>881</v>
      </c>
      <c r="L48" s="22">
        <f t="shared" si="5"/>
        <v>13336</v>
      </c>
    </row>
    <row r="49" spans="1:12" s="4" customFormat="1" ht="14.25" thickBot="1" thickTop="1">
      <c r="A49" s="23">
        <v>6</v>
      </c>
      <c r="B49" s="99" t="s">
        <v>28</v>
      </c>
      <c r="C49" s="100"/>
      <c r="D49" s="24">
        <f aca="true" t="shared" si="7" ref="D49:K49">SUM(D44:D48)</f>
        <v>30023</v>
      </c>
      <c r="E49" s="24">
        <f t="shared" si="7"/>
        <v>10450</v>
      </c>
      <c r="F49" s="24">
        <f t="shared" si="7"/>
        <v>10423</v>
      </c>
      <c r="G49" s="24">
        <f t="shared" si="7"/>
        <v>7781</v>
      </c>
      <c r="H49" s="24">
        <f t="shared" si="7"/>
        <v>7763</v>
      </c>
      <c r="I49" s="24">
        <f t="shared" si="7"/>
        <v>7742</v>
      </c>
      <c r="J49" s="24">
        <f t="shared" si="7"/>
        <v>7724</v>
      </c>
      <c r="K49" s="24">
        <f t="shared" si="7"/>
        <v>18664</v>
      </c>
      <c r="L49" s="24">
        <f t="shared" si="5"/>
        <v>100570</v>
      </c>
    </row>
    <row r="50" spans="1:12" s="7" customFormat="1" ht="13.5" thickTop="1">
      <c r="A50" s="16">
        <v>7</v>
      </c>
      <c r="B50" s="17" t="s">
        <v>10</v>
      </c>
      <c r="C50" s="18" t="s">
        <v>11</v>
      </c>
      <c r="D50" s="19">
        <v>8650</v>
      </c>
      <c r="E50" s="19">
        <v>8628</v>
      </c>
      <c r="F50" s="19">
        <v>8607</v>
      </c>
      <c r="G50" s="19">
        <v>8586</v>
      </c>
      <c r="H50" s="19">
        <v>8566</v>
      </c>
      <c r="I50" s="19">
        <v>8544</v>
      </c>
      <c r="J50" s="19">
        <v>8523</v>
      </c>
      <c r="K50" s="19">
        <v>94443</v>
      </c>
      <c r="L50" s="22">
        <f t="shared" si="5"/>
        <v>154547</v>
      </c>
    </row>
    <row r="51" spans="1:12" s="7" customFormat="1" ht="14.25" customHeight="1">
      <c r="A51" s="20"/>
      <c r="B51" s="21"/>
      <c r="C51" s="46" t="s">
        <v>12</v>
      </c>
      <c r="D51" s="22">
        <v>10603</v>
      </c>
      <c r="E51" s="22">
        <v>10576</v>
      </c>
      <c r="F51" s="22">
        <v>10660</v>
      </c>
      <c r="G51" s="22">
        <v>10525</v>
      </c>
      <c r="H51" s="22">
        <v>10500</v>
      </c>
      <c r="I51" s="22">
        <v>10473</v>
      </c>
      <c r="J51" s="22">
        <v>10448</v>
      </c>
      <c r="K51" s="22">
        <v>118139</v>
      </c>
      <c r="L51" s="22">
        <f t="shared" si="5"/>
        <v>191924</v>
      </c>
    </row>
    <row r="52" spans="1:12" s="7" customFormat="1" ht="29.25" customHeight="1">
      <c r="A52" s="20"/>
      <c r="B52" s="21"/>
      <c r="C52" s="46" t="s">
        <v>99</v>
      </c>
      <c r="D52" s="22">
        <v>9059</v>
      </c>
      <c r="E52" s="22">
        <v>9036</v>
      </c>
      <c r="F52" s="22">
        <v>9014</v>
      </c>
      <c r="G52" s="22">
        <v>8991</v>
      </c>
      <c r="H52" s="22">
        <v>8969</v>
      </c>
      <c r="I52" s="22">
        <v>8947</v>
      </c>
      <c r="J52" s="22">
        <v>8924</v>
      </c>
      <c r="K52" s="22">
        <v>35476</v>
      </c>
      <c r="L52" s="22">
        <f t="shared" si="5"/>
        <v>98416</v>
      </c>
    </row>
    <row r="53" spans="1:12" s="7" customFormat="1" ht="26.25" customHeight="1" thickBot="1">
      <c r="A53" s="20"/>
      <c r="B53" s="56"/>
      <c r="C53" s="46" t="s">
        <v>136</v>
      </c>
      <c r="D53" s="22">
        <v>4859</v>
      </c>
      <c r="E53" s="22">
        <v>4847</v>
      </c>
      <c r="F53" s="22">
        <v>4835</v>
      </c>
      <c r="G53" s="22">
        <v>4811</v>
      </c>
      <c r="H53" s="22">
        <v>1</v>
      </c>
      <c r="I53" s="22">
        <v>0</v>
      </c>
      <c r="J53" s="22">
        <v>0</v>
      </c>
      <c r="K53" s="22">
        <v>0</v>
      </c>
      <c r="L53" s="22">
        <f t="shared" si="5"/>
        <v>19353</v>
      </c>
    </row>
    <row r="54" spans="1:12" s="4" customFormat="1" ht="14.25" thickBot="1" thickTop="1">
      <c r="A54" s="23">
        <v>7</v>
      </c>
      <c r="B54" s="99" t="s">
        <v>29</v>
      </c>
      <c r="C54" s="100"/>
      <c r="D54" s="24">
        <f aca="true" t="shared" si="8" ref="D54:K54">SUM(D50:D53)</f>
        <v>33171</v>
      </c>
      <c r="E54" s="24">
        <f t="shared" si="8"/>
        <v>33087</v>
      </c>
      <c r="F54" s="24">
        <f t="shared" si="8"/>
        <v>33116</v>
      </c>
      <c r="G54" s="24">
        <f t="shared" si="8"/>
        <v>32913</v>
      </c>
      <c r="H54" s="24">
        <f t="shared" si="8"/>
        <v>28036</v>
      </c>
      <c r="I54" s="24">
        <f t="shared" si="8"/>
        <v>27964</v>
      </c>
      <c r="J54" s="24">
        <f t="shared" si="8"/>
        <v>27895</v>
      </c>
      <c r="K54" s="24">
        <f t="shared" si="8"/>
        <v>248058</v>
      </c>
      <c r="L54" s="24">
        <f t="shared" si="5"/>
        <v>464240</v>
      </c>
    </row>
    <row r="55" spans="1:12" s="7" customFormat="1" ht="15" customHeight="1" thickTop="1">
      <c r="A55" s="16">
        <v>8</v>
      </c>
      <c r="B55" s="17" t="s">
        <v>13</v>
      </c>
      <c r="C55" s="18" t="s">
        <v>14</v>
      </c>
      <c r="D55" s="19">
        <v>4475</v>
      </c>
      <c r="E55" s="19">
        <v>4464</v>
      </c>
      <c r="F55" s="19">
        <v>4453</v>
      </c>
      <c r="G55" s="19">
        <v>4442</v>
      </c>
      <c r="H55" s="19">
        <v>4431</v>
      </c>
      <c r="I55" s="19">
        <v>4419</v>
      </c>
      <c r="J55" s="19">
        <v>4408</v>
      </c>
      <c r="K55" s="19">
        <v>6507</v>
      </c>
      <c r="L55" s="22">
        <f t="shared" si="5"/>
        <v>37599</v>
      </c>
    </row>
    <row r="56" spans="1:12" s="7" customFormat="1" ht="12.75">
      <c r="A56" s="16"/>
      <c r="B56" s="17"/>
      <c r="C56" s="18" t="s">
        <v>15</v>
      </c>
      <c r="D56" s="19">
        <v>4275</v>
      </c>
      <c r="E56" s="19">
        <v>4264</v>
      </c>
      <c r="F56" s="19">
        <v>4253</v>
      </c>
      <c r="G56" s="19">
        <v>4243</v>
      </c>
      <c r="H56" s="19">
        <v>4232</v>
      </c>
      <c r="I56" s="19">
        <v>4221</v>
      </c>
      <c r="J56" s="19">
        <v>4211</v>
      </c>
      <c r="K56" s="19">
        <v>7344</v>
      </c>
      <c r="L56" s="22">
        <f t="shared" si="5"/>
        <v>37043</v>
      </c>
    </row>
    <row r="57" spans="1:12" s="7" customFormat="1" ht="12.75">
      <c r="A57" s="16"/>
      <c r="B57" s="17"/>
      <c r="C57" s="18" t="s">
        <v>61</v>
      </c>
      <c r="D57" s="19">
        <v>14395</v>
      </c>
      <c r="E57" s="19">
        <v>14344</v>
      </c>
      <c r="F57" s="19">
        <v>14310</v>
      </c>
      <c r="G57" s="19">
        <v>14275</v>
      </c>
      <c r="H57" s="19">
        <v>14241</v>
      </c>
      <c r="I57" s="19">
        <v>14207</v>
      </c>
      <c r="J57" s="19">
        <v>14181</v>
      </c>
      <c r="K57" s="19">
        <v>80917</v>
      </c>
      <c r="L57" s="22">
        <f t="shared" si="5"/>
        <v>180870</v>
      </c>
    </row>
    <row r="58" spans="1:12" s="7" customFormat="1" ht="25.5">
      <c r="A58" s="16"/>
      <c r="B58" s="17"/>
      <c r="C58" s="18" t="s">
        <v>87</v>
      </c>
      <c r="D58" s="19">
        <v>7499</v>
      </c>
      <c r="E58" s="19">
        <v>7480</v>
      </c>
      <c r="F58" s="19">
        <v>7462</v>
      </c>
      <c r="G58" s="19">
        <v>7443</v>
      </c>
      <c r="H58" s="19">
        <v>7425</v>
      </c>
      <c r="I58" s="19">
        <v>7406</v>
      </c>
      <c r="J58" s="19">
        <v>7387</v>
      </c>
      <c r="K58" s="19">
        <v>22050</v>
      </c>
      <c r="L58" s="22">
        <f t="shared" si="5"/>
        <v>74152</v>
      </c>
    </row>
    <row r="59" spans="1:12" s="7" customFormat="1" ht="25.5">
      <c r="A59" s="16"/>
      <c r="B59" s="69"/>
      <c r="C59" s="18" t="s">
        <v>125</v>
      </c>
      <c r="D59" s="19">
        <v>7150</v>
      </c>
      <c r="E59" s="19">
        <v>7131</v>
      </c>
      <c r="F59" s="19">
        <v>7114</v>
      </c>
      <c r="G59" s="19">
        <v>7097</v>
      </c>
      <c r="H59" s="19">
        <v>7080</v>
      </c>
      <c r="I59" s="19">
        <v>7062</v>
      </c>
      <c r="J59" s="19">
        <v>7045</v>
      </c>
      <c r="K59" s="19">
        <v>69488</v>
      </c>
      <c r="L59" s="22">
        <f t="shared" si="5"/>
        <v>119167</v>
      </c>
    </row>
    <row r="60" spans="1:12" s="7" customFormat="1" ht="25.5">
      <c r="A60" s="16"/>
      <c r="B60" s="69"/>
      <c r="C60" s="18" t="s">
        <v>130</v>
      </c>
      <c r="D60" s="19">
        <v>2423</v>
      </c>
      <c r="E60" s="19">
        <v>2417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2">
        <f t="shared" si="5"/>
        <v>4840</v>
      </c>
    </row>
    <row r="61" spans="1:12" s="7" customFormat="1" ht="25.5">
      <c r="A61" s="16"/>
      <c r="B61" s="69"/>
      <c r="C61" s="18" t="s">
        <v>131</v>
      </c>
      <c r="D61" s="19">
        <v>3659</v>
      </c>
      <c r="E61" s="19">
        <v>3650</v>
      </c>
      <c r="F61" s="19">
        <v>911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22">
        <f t="shared" si="5"/>
        <v>8220</v>
      </c>
    </row>
    <row r="62" spans="1:12" s="7" customFormat="1" ht="12.75">
      <c r="A62" s="16"/>
      <c r="B62" s="69"/>
      <c r="C62" s="18" t="s">
        <v>163</v>
      </c>
      <c r="D62" s="19">
        <v>3586</v>
      </c>
      <c r="E62" s="19">
        <v>3577</v>
      </c>
      <c r="F62" s="19">
        <v>3568</v>
      </c>
      <c r="G62" s="19">
        <v>1781</v>
      </c>
      <c r="H62" s="19">
        <v>0</v>
      </c>
      <c r="I62" s="19">
        <v>0</v>
      </c>
      <c r="J62" s="19">
        <v>0</v>
      </c>
      <c r="K62" s="19">
        <v>0</v>
      </c>
      <c r="L62" s="22">
        <f t="shared" si="5"/>
        <v>12512</v>
      </c>
    </row>
    <row r="63" spans="1:12" s="7" customFormat="1" ht="25.5">
      <c r="A63" s="16"/>
      <c r="B63" s="69"/>
      <c r="C63" s="18" t="s">
        <v>164</v>
      </c>
      <c r="D63" s="19">
        <v>11363</v>
      </c>
      <c r="E63" s="19">
        <v>11354</v>
      </c>
      <c r="F63" s="19">
        <v>11340</v>
      </c>
      <c r="G63" s="19">
        <v>11312</v>
      </c>
      <c r="H63" s="19">
        <v>11284</v>
      </c>
      <c r="I63" s="19">
        <v>11255</v>
      </c>
      <c r="J63" s="19">
        <v>11226</v>
      </c>
      <c r="K63" s="19">
        <v>33514</v>
      </c>
      <c r="L63" s="22">
        <f t="shared" si="5"/>
        <v>112648</v>
      </c>
    </row>
    <row r="64" spans="1:12" s="7" customFormat="1" ht="32.25" customHeight="1" thickBot="1">
      <c r="A64" s="78"/>
      <c r="B64" s="17"/>
      <c r="C64" s="18" t="s">
        <v>153</v>
      </c>
      <c r="D64" s="19">
        <v>8417</v>
      </c>
      <c r="E64" s="19">
        <v>8396</v>
      </c>
      <c r="F64" s="19">
        <v>8375</v>
      </c>
      <c r="G64" s="19">
        <v>8354</v>
      </c>
      <c r="H64" s="19">
        <v>8333</v>
      </c>
      <c r="I64" s="19">
        <v>8312</v>
      </c>
      <c r="J64" s="19">
        <v>8291</v>
      </c>
      <c r="K64" s="19">
        <v>16522</v>
      </c>
      <c r="L64" s="22">
        <f t="shared" si="5"/>
        <v>75000</v>
      </c>
    </row>
    <row r="65" spans="1:12" s="4" customFormat="1" ht="14.25" thickBot="1" thickTop="1">
      <c r="A65" s="23">
        <v>8</v>
      </c>
      <c r="B65" s="99" t="s">
        <v>30</v>
      </c>
      <c r="C65" s="100"/>
      <c r="D65" s="24">
        <f aca="true" t="shared" si="9" ref="D65:K65">SUM(D55:D64)</f>
        <v>67242</v>
      </c>
      <c r="E65" s="24">
        <f t="shared" si="9"/>
        <v>67077</v>
      </c>
      <c r="F65" s="24">
        <f t="shared" si="9"/>
        <v>61786</v>
      </c>
      <c r="G65" s="24">
        <f t="shared" si="9"/>
        <v>58947</v>
      </c>
      <c r="H65" s="24">
        <f t="shared" si="9"/>
        <v>57026</v>
      </c>
      <c r="I65" s="24">
        <f t="shared" si="9"/>
        <v>56882</v>
      </c>
      <c r="J65" s="24">
        <f t="shared" si="9"/>
        <v>56749</v>
      </c>
      <c r="K65" s="24">
        <f t="shared" si="9"/>
        <v>236342</v>
      </c>
      <c r="L65" s="24">
        <f t="shared" si="5"/>
        <v>662051</v>
      </c>
    </row>
    <row r="66" spans="1:12" s="4" customFormat="1" ht="13.5" thickTop="1">
      <c r="A66" s="20">
        <v>9</v>
      </c>
      <c r="B66" s="21" t="s">
        <v>52</v>
      </c>
      <c r="C66" s="46" t="s">
        <v>74</v>
      </c>
      <c r="D66" s="22">
        <v>21423</v>
      </c>
      <c r="E66" s="22">
        <v>21369</v>
      </c>
      <c r="F66" s="22">
        <v>21316</v>
      </c>
      <c r="G66" s="22">
        <v>21264</v>
      </c>
      <c r="H66" s="22">
        <v>21212</v>
      </c>
      <c r="I66" s="22">
        <v>21159</v>
      </c>
      <c r="J66" s="22">
        <v>21106</v>
      </c>
      <c r="K66" s="22">
        <v>134902</v>
      </c>
      <c r="L66" s="22">
        <f t="shared" si="5"/>
        <v>283751</v>
      </c>
    </row>
    <row r="67" spans="1:12" s="4" customFormat="1" ht="16.5" customHeight="1">
      <c r="A67" s="20"/>
      <c r="B67" s="21"/>
      <c r="C67" s="46" t="s">
        <v>73</v>
      </c>
      <c r="D67" s="22">
        <v>14687</v>
      </c>
      <c r="E67" s="22">
        <v>14649</v>
      </c>
      <c r="F67" s="22">
        <v>14613</v>
      </c>
      <c r="G67" s="22">
        <v>14577</v>
      </c>
      <c r="H67" s="22">
        <v>14541</v>
      </c>
      <c r="I67" s="22">
        <v>14504</v>
      </c>
      <c r="J67" s="22">
        <v>14468</v>
      </c>
      <c r="K67" s="22">
        <v>43185</v>
      </c>
      <c r="L67" s="22">
        <f>SUM(D67:K67)</f>
        <v>145224</v>
      </c>
    </row>
    <row r="68" spans="1:12" s="4" customFormat="1" ht="16.5" customHeight="1">
      <c r="A68" s="20"/>
      <c r="B68" s="67"/>
      <c r="C68" s="46" t="s">
        <v>103</v>
      </c>
      <c r="D68" s="22">
        <v>2365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f>SUM(D68:K68)</f>
        <v>2365</v>
      </c>
    </row>
    <row r="69" spans="1:12" s="4" customFormat="1" ht="16.5" customHeight="1">
      <c r="A69" s="20"/>
      <c r="B69" s="67"/>
      <c r="C69" s="46" t="s">
        <v>114</v>
      </c>
      <c r="D69" s="22">
        <v>4726</v>
      </c>
      <c r="E69" s="22">
        <v>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f>SUM(D69:K69)</f>
        <v>4727</v>
      </c>
    </row>
    <row r="70" spans="1:12" s="4" customFormat="1" ht="15" customHeight="1" thickBot="1">
      <c r="A70" s="20"/>
      <c r="B70" s="56"/>
      <c r="C70" s="46" t="s">
        <v>141</v>
      </c>
      <c r="D70" s="22">
        <v>3344</v>
      </c>
      <c r="E70" s="22">
        <v>3335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f>SUM(D70:K70)</f>
        <v>6679</v>
      </c>
    </row>
    <row r="71" spans="1:12" s="4" customFormat="1" ht="14.25" thickBot="1" thickTop="1">
      <c r="A71" s="23">
        <v>9</v>
      </c>
      <c r="B71" s="103" t="s">
        <v>53</v>
      </c>
      <c r="C71" s="104"/>
      <c r="D71" s="24">
        <f aca="true" t="shared" si="10" ref="D71:L71">SUM(D66:D70)</f>
        <v>46545</v>
      </c>
      <c r="E71" s="24">
        <f t="shared" si="10"/>
        <v>39354</v>
      </c>
      <c r="F71" s="24">
        <f t="shared" si="10"/>
        <v>35929</v>
      </c>
      <c r="G71" s="24">
        <f t="shared" si="10"/>
        <v>35841</v>
      </c>
      <c r="H71" s="24">
        <f t="shared" si="10"/>
        <v>35753</v>
      </c>
      <c r="I71" s="24">
        <f t="shared" si="10"/>
        <v>35663</v>
      </c>
      <c r="J71" s="24">
        <f t="shared" si="10"/>
        <v>35574</v>
      </c>
      <c r="K71" s="24">
        <f t="shared" si="10"/>
        <v>178087</v>
      </c>
      <c r="L71" s="24">
        <f t="shared" si="10"/>
        <v>442746</v>
      </c>
    </row>
    <row r="72" spans="1:12" s="7" customFormat="1" ht="26.25" thickTop="1">
      <c r="A72" s="16">
        <v>10</v>
      </c>
      <c r="B72" s="17" t="s">
        <v>16</v>
      </c>
      <c r="C72" s="18" t="s">
        <v>68</v>
      </c>
      <c r="D72" s="19">
        <v>7323</v>
      </c>
      <c r="E72" s="19">
        <v>7304</v>
      </c>
      <c r="F72" s="19">
        <v>7286</v>
      </c>
      <c r="G72" s="19">
        <v>7268</v>
      </c>
      <c r="H72" s="19">
        <v>7249</v>
      </c>
      <c r="I72" s="19">
        <v>1</v>
      </c>
      <c r="J72" s="19">
        <v>0</v>
      </c>
      <c r="K72" s="19">
        <v>0</v>
      </c>
      <c r="L72" s="22">
        <f aca="true" t="shared" si="11" ref="L72:L103">SUM(D72:K72)</f>
        <v>36431</v>
      </c>
    </row>
    <row r="73" spans="1:12" s="7" customFormat="1" ht="27" customHeight="1">
      <c r="A73" s="16"/>
      <c r="B73" s="17"/>
      <c r="C73" s="18" t="s">
        <v>68</v>
      </c>
      <c r="D73" s="19">
        <v>4679</v>
      </c>
      <c r="E73" s="19">
        <v>4667</v>
      </c>
      <c r="F73" s="19">
        <v>4656</v>
      </c>
      <c r="G73" s="19">
        <v>4644</v>
      </c>
      <c r="H73" s="19">
        <v>2318</v>
      </c>
      <c r="I73" s="19">
        <v>0</v>
      </c>
      <c r="J73" s="19">
        <v>0</v>
      </c>
      <c r="K73" s="19">
        <v>0</v>
      </c>
      <c r="L73" s="22">
        <f t="shared" si="11"/>
        <v>20964</v>
      </c>
    </row>
    <row r="74" spans="1:12" s="7" customFormat="1" ht="27" customHeight="1">
      <c r="A74" s="16"/>
      <c r="B74" s="17"/>
      <c r="C74" s="18" t="s">
        <v>79</v>
      </c>
      <c r="D74" s="19">
        <v>4454</v>
      </c>
      <c r="E74" s="19">
        <v>4443</v>
      </c>
      <c r="F74" s="19">
        <v>4432</v>
      </c>
      <c r="G74" s="19">
        <v>4421</v>
      </c>
      <c r="H74" s="19">
        <v>4409</v>
      </c>
      <c r="I74" s="19">
        <v>1</v>
      </c>
      <c r="J74" s="19">
        <v>0</v>
      </c>
      <c r="K74" s="19">
        <v>0</v>
      </c>
      <c r="L74" s="22">
        <f t="shared" si="11"/>
        <v>22160</v>
      </c>
    </row>
    <row r="75" spans="1:12" s="7" customFormat="1" ht="27" customHeight="1">
      <c r="A75" s="16"/>
      <c r="B75" s="17"/>
      <c r="C75" s="18" t="s">
        <v>159</v>
      </c>
      <c r="D75" s="19">
        <v>21961</v>
      </c>
      <c r="E75" s="19">
        <v>21906</v>
      </c>
      <c r="F75" s="19">
        <v>21850</v>
      </c>
      <c r="G75" s="19">
        <v>10906</v>
      </c>
      <c r="H75" s="19">
        <v>0</v>
      </c>
      <c r="I75" s="19">
        <v>0</v>
      </c>
      <c r="J75" s="19">
        <v>0</v>
      </c>
      <c r="K75" s="19">
        <v>0</v>
      </c>
      <c r="L75" s="22">
        <f t="shared" si="11"/>
        <v>76623</v>
      </c>
    </row>
    <row r="76" spans="1:12" s="7" customFormat="1" ht="16.5" customHeight="1" thickBot="1">
      <c r="A76" s="16"/>
      <c r="B76" s="57"/>
      <c r="C76" s="18" t="s">
        <v>140</v>
      </c>
      <c r="D76" s="19">
        <v>6212</v>
      </c>
      <c r="E76" s="19">
        <v>6196</v>
      </c>
      <c r="F76" s="19">
        <v>6181</v>
      </c>
      <c r="G76" s="19">
        <v>6165</v>
      </c>
      <c r="H76" s="19">
        <v>1</v>
      </c>
      <c r="I76" s="19">
        <v>0</v>
      </c>
      <c r="J76" s="19">
        <v>0</v>
      </c>
      <c r="K76" s="19">
        <v>0</v>
      </c>
      <c r="L76" s="22">
        <f t="shared" si="11"/>
        <v>24755</v>
      </c>
    </row>
    <row r="77" spans="1:12" s="4" customFormat="1" ht="14.25" thickBot="1" thickTop="1">
      <c r="A77" s="23">
        <v>10</v>
      </c>
      <c r="B77" s="99" t="s">
        <v>31</v>
      </c>
      <c r="C77" s="100"/>
      <c r="D77" s="24">
        <f aca="true" t="shared" si="12" ref="D77:K77">SUM(D72:D76)</f>
        <v>44629</v>
      </c>
      <c r="E77" s="24">
        <f t="shared" si="12"/>
        <v>44516</v>
      </c>
      <c r="F77" s="24">
        <f t="shared" si="12"/>
        <v>44405</v>
      </c>
      <c r="G77" s="24">
        <f t="shared" si="12"/>
        <v>33404</v>
      </c>
      <c r="H77" s="24">
        <f t="shared" si="12"/>
        <v>13977</v>
      </c>
      <c r="I77" s="24">
        <f t="shared" si="12"/>
        <v>2</v>
      </c>
      <c r="J77" s="24">
        <f t="shared" si="12"/>
        <v>0</v>
      </c>
      <c r="K77" s="24">
        <f t="shared" si="12"/>
        <v>0</v>
      </c>
      <c r="L77" s="24">
        <f t="shared" si="11"/>
        <v>180933</v>
      </c>
    </row>
    <row r="78" spans="1:12" s="7" customFormat="1" ht="24" customHeight="1" thickTop="1">
      <c r="A78" s="25">
        <v>11</v>
      </c>
      <c r="B78" s="26" t="s">
        <v>17</v>
      </c>
      <c r="C78" s="18" t="s">
        <v>59</v>
      </c>
      <c r="D78" s="19">
        <v>13884</v>
      </c>
      <c r="E78" s="19">
        <v>13849</v>
      </c>
      <c r="F78" s="19">
        <v>6913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22">
        <f t="shared" si="11"/>
        <v>34646</v>
      </c>
    </row>
    <row r="79" spans="1:12" s="7" customFormat="1" ht="14.25" customHeight="1">
      <c r="A79" s="16"/>
      <c r="B79" s="17"/>
      <c r="C79" s="72" t="s">
        <v>118</v>
      </c>
      <c r="D79" s="73">
        <v>1668</v>
      </c>
      <c r="E79" s="73">
        <v>1668</v>
      </c>
      <c r="F79" s="73">
        <v>1664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19">
        <f t="shared" si="11"/>
        <v>5000</v>
      </c>
    </row>
    <row r="80" spans="1:12" s="7" customFormat="1" ht="14.25" customHeight="1">
      <c r="A80" s="16"/>
      <c r="B80" s="17"/>
      <c r="C80" s="18" t="s">
        <v>139</v>
      </c>
      <c r="D80" s="19">
        <v>1881</v>
      </c>
      <c r="E80" s="19">
        <v>1876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1"/>
        <v>3757</v>
      </c>
    </row>
    <row r="81" spans="1:12" s="7" customFormat="1" ht="14.25" customHeight="1">
      <c r="A81" s="20"/>
      <c r="B81" s="17"/>
      <c r="C81" s="46" t="s">
        <v>142</v>
      </c>
      <c r="D81" s="22">
        <v>3588</v>
      </c>
      <c r="E81" s="22">
        <v>3578</v>
      </c>
      <c r="F81" s="22">
        <v>3570</v>
      </c>
      <c r="G81" s="22">
        <v>3561</v>
      </c>
      <c r="H81" s="22">
        <v>3553</v>
      </c>
      <c r="I81" s="22">
        <v>3544</v>
      </c>
      <c r="J81" s="22">
        <v>3535</v>
      </c>
      <c r="K81" s="22">
        <v>36588</v>
      </c>
      <c r="L81" s="19">
        <f t="shared" si="11"/>
        <v>61517</v>
      </c>
    </row>
    <row r="82" spans="1:12" s="7" customFormat="1" ht="14.25" customHeight="1">
      <c r="A82" s="20"/>
      <c r="B82" s="56"/>
      <c r="C82" s="46" t="s">
        <v>132</v>
      </c>
      <c r="D82" s="22">
        <v>1415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f t="shared" si="11"/>
        <v>1415</v>
      </c>
    </row>
    <row r="83" spans="1:12" s="7" customFormat="1" ht="14.25" customHeight="1">
      <c r="A83" s="20"/>
      <c r="B83" s="56"/>
      <c r="C83" s="46" t="s">
        <v>166</v>
      </c>
      <c r="D83" s="22">
        <v>2708</v>
      </c>
      <c r="E83" s="22">
        <v>2700</v>
      </c>
      <c r="F83" s="22">
        <v>2694</v>
      </c>
      <c r="G83" s="22">
        <v>2687</v>
      </c>
      <c r="H83" s="22">
        <v>2680</v>
      </c>
      <c r="I83" s="22">
        <v>2673</v>
      </c>
      <c r="J83" s="22">
        <v>2666</v>
      </c>
      <c r="K83" s="22">
        <v>3987</v>
      </c>
      <c r="L83" s="22">
        <f t="shared" si="11"/>
        <v>22795</v>
      </c>
    </row>
    <row r="84" spans="1:12" s="7" customFormat="1" ht="14.25" customHeight="1">
      <c r="A84" s="20"/>
      <c r="B84" s="56"/>
      <c r="C84" s="46" t="s">
        <v>169</v>
      </c>
      <c r="D84" s="22">
        <v>33503</v>
      </c>
      <c r="E84" s="22">
        <v>33516</v>
      </c>
      <c r="F84" s="22">
        <v>33440</v>
      </c>
      <c r="G84" s="22">
        <v>33356</v>
      </c>
      <c r="H84" s="22">
        <v>33286</v>
      </c>
      <c r="I84" s="22">
        <v>33202</v>
      </c>
      <c r="J84" s="22">
        <v>33123</v>
      </c>
      <c r="K84" s="22">
        <v>700788</v>
      </c>
      <c r="L84" s="22">
        <f t="shared" si="11"/>
        <v>934214</v>
      </c>
    </row>
    <row r="85" spans="1:12" s="7" customFormat="1" ht="30.75" customHeight="1" thickBot="1">
      <c r="A85" s="74"/>
      <c r="B85" s="76"/>
      <c r="C85" s="77" t="s">
        <v>143</v>
      </c>
      <c r="D85" s="47">
        <v>9235</v>
      </c>
      <c r="E85" s="47">
        <v>9211</v>
      </c>
      <c r="F85" s="47">
        <v>4598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f t="shared" si="11"/>
        <v>23044</v>
      </c>
    </row>
    <row r="86" spans="1:12" s="4" customFormat="1" ht="14.25" thickBot="1" thickTop="1">
      <c r="A86" s="23">
        <v>11</v>
      </c>
      <c r="B86" s="99" t="s">
        <v>32</v>
      </c>
      <c r="C86" s="100"/>
      <c r="D86" s="24">
        <f aca="true" t="shared" si="13" ref="D86:K86">SUM(D78:D85)</f>
        <v>67882</v>
      </c>
      <c r="E86" s="24">
        <f t="shared" si="13"/>
        <v>66398</v>
      </c>
      <c r="F86" s="24">
        <f t="shared" si="13"/>
        <v>52879</v>
      </c>
      <c r="G86" s="24">
        <f t="shared" si="13"/>
        <v>39604</v>
      </c>
      <c r="H86" s="24">
        <f t="shared" si="13"/>
        <v>39519</v>
      </c>
      <c r="I86" s="24">
        <f t="shared" si="13"/>
        <v>39419</v>
      </c>
      <c r="J86" s="24">
        <f t="shared" si="13"/>
        <v>39324</v>
      </c>
      <c r="K86" s="24">
        <f t="shared" si="13"/>
        <v>741363</v>
      </c>
      <c r="L86" s="24">
        <f t="shared" si="11"/>
        <v>1086388</v>
      </c>
    </row>
    <row r="87" spans="1:12" s="7" customFormat="1" ht="28.5" customHeight="1" thickTop="1">
      <c r="A87" s="25">
        <v>12</v>
      </c>
      <c r="B87" s="26" t="s">
        <v>18</v>
      </c>
      <c r="C87" s="46" t="s">
        <v>89</v>
      </c>
      <c r="D87" s="22">
        <v>12318</v>
      </c>
      <c r="E87" s="22">
        <v>12287</v>
      </c>
      <c r="F87" s="22">
        <v>12256</v>
      </c>
      <c r="G87" s="22">
        <v>12225</v>
      </c>
      <c r="H87" s="22">
        <v>12194</v>
      </c>
      <c r="I87" s="22">
        <v>1</v>
      </c>
      <c r="J87" s="22">
        <v>0</v>
      </c>
      <c r="K87" s="22">
        <v>0</v>
      </c>
      <c r="L87" s="22">
        <f t="shared" si="11"/>
        <v>61281</v>
      </c>
    </row>
    <row r="88" spans="1:12" s="7" customFormat="1" ht="27.75" customHeight="1">
      <c r="A88" s="20"/>
      <c r="B88" s="66"/>
      <c r="C88" s="46" t="s">
        <v>97</v>
      </c>
      <c r="D88" s="22">
        <v>5582</v>
      </c>
      <c r="E88" s="22">
        <v>5568</v>
      </c>
      <c r="F88" s="22">
        <v>5554</v>
      </c>
      <c r="G88" s="22">
        <v>5540</v>
      </c>
      <c r="H88" s="22">
        <v>5526</v>
      </c>
      <c r="I88" s="22">
        <v>5512</v>
      </c>
      <c r="J88" s="22">
        <v>0</v>
      </c>
      <c r="K88" s="22">
        <v>0</v>
      </c>
      <c r="L88" s="22">
        <f t="shared" si="11"/>
        <v>33282</v>
      </c>
    </row>
    <row r="89" spans="1:12" s="7" customFormat="1" ht="18" customHeight="1">
      <c r="A89" s="20"/>
      <c r="B89" s="66"/>
      <c r="C89" s="46" t="s">
        <v>146</v>
      </c>
      <c r="D89" s="22">
        <v>2142</v>
      </c>
      <c r="E89" s="22">
        <v>2137</v>
      </c>
      <c r="F89" s="22">
        <v>2132</v>
      </c>
      <c r="G89" s="22">
        <v>2127</v>
      </c>
      <c r="H89" s="22">
        <v>2122</v>
      </c>
      <c r="I89" s="22">
        <v>2116</v>
      </c>
      <c r="J89" s="22">
        <v>2111</v>
      </c>
      <c r="K89" s="22">
        <v>21852</v>
      </c>
      <c r="L89" s="22">
        <f t="shared" si="11"/>
        <v>36739</v>
      </c>
    </row>
    <row r="90" spans="1:12" s="7" customFormat="1" ht="38.25" customHeight="1">
      <c r="A90" s="20"/>
      <c r="B90" s="66"/>
      <c r="C90" s="46" t="s">
        <v>160</v>
      </c>
      <c r="D90" s="22">
        <v>25740</v>
      </c>
      <c r="E90" s="22">
        <v>25687</v>
      </c>
      <c r="F90" s="22">
        <v>25623</v>
      </c>
      <c r="G90" s="22">
        <v>25560</v>
      </c>
      <c r="H90" s="22">
        <v>25497</v>
      </c>
      <c r="I90" s="22">
        <v>25432</v>
      </c>
      <c r="J90" s="22">
        <v>25369</v>
      </c>
      <c r="K90" s="22">
        <v>75730</v>
      </c>
      <c r="L90" s="22">
        <f t="shared" si="11"/>
        <v>254638</v>
      </c>
    </row>
    <row r="91" spans="1:12" s="7" customFormat="1" ht="27.75" customHeight="1">
      <c r="A91" s="20"/>
      <c r="B91" s="66"/>
      <c r="C91" s="46" t="s">
        <v>173</v>
      </c>
      <c r="D91" s="22">
        <v>1786</v>
      </c>
      <c r="E91" s="22">
        <v>1793</v>
      </c>
      <c r="F91" s="22">
        <v>1789</v>
      </c>
      <c r="G91" s="22">
        <v>1784</v>
      </c>
      <c r="H91" s="22">
        <v>1780</v>
      </c>
      <c r="I91" s="22">
        <v>0</v>
      </c>
      <c r="J91" s="22">
        <v>0</v>
      </c>
      <c r="K91" s="22">
        <v>0</v>
      </c>
      <c r="L91" s="22">
        <f t="shared" si="11"/>
        <v>8932</v>
      </c>
    </row>
    <row r="92" spans="1:12" s="7" customFormat="1" ht="27.75" customHeight="1">
      <c r="A92" s="20"/>
      <c r="B92" s="66"/>
      <c r="C92" s="46" t="s">
        <v>174</v>
      </c>
      <c r="D92" s="22">
        <v>4721</v>
      </c>
      <c r="E92" s="22">
        <v>4730</v>
      </c>
      <c r="F92" s="22">
        <v>4718</v>
      </c>
      <c r="G92" s="22">
        <v>4706</v>
      </c>
      <c r="H92" s="22">
        <v>4694</v>
      </c>
      <c r="I92" s="22">
        <v>1</v>
      </c>
      <c r="J92" s="22">
        <v>0</v>
      </c>
      <c r="K92" s="22">
        <v>0</v>
      </c>
      <c r="L92" s="22">
        <f t="shared" si="11"/>
        <v>23570</v>
      </c>
    </row>
    <row r="93" spans="1:12" s="7" customFormat="1" ht="27" customHeight="1">
      <c r="A93" s="20"/>
      <c r="B93" s="66"/>
      <c r="C93" s="46" t="s">
        <v>172</v>
      </c>
      <c r="D93" s="22">
        <v>2581</v>
      </c>
      <c r="E93" s="22">
        <v>2585</v>
      </c>
      <c r="F93" s="22">
        <v>2578</v>
      </c>
      <c r="G93" s="22">
        <v>2572</v>
      </c>
      <c r="H93" s="22">
        <v>2565</v>
      </c>
      <c r="I93" s="22">
        <v>0</v>
      </c>
      <c r="J93" s="22">
        <v>0</v>
      </c>
      <c r="K93" s="22">
        <v>0</v>
      </c>
      <c r="L93" s="22">
        <f t="shared" si="11"/>
        <v>12881</v>
      </c>
    </row>
    <row r="94" spans="1:12" s="7" customFormat="1" ht="15.75" customHeight="1" thickBot="1">
      <c r="A94" s="20"/>
      <c r="B94" s="46"/>
      <c r="C94" s="46" t="s">
        <v>148</v>
      </c>
      <c r="D94" s="22">
        <v>3876</v>
      </c>
      <c r="E94" s="22">
        <v>3866</v>
      </c>
      <c r="F94" s="22">
        <v>3856</v>
      </c>
      <c r="G94" s="22">
        <v>3847</v>
      </c>
      <c r="H94" s="22">
        <v>3837</v>
      </c>
      <c r="I94" s="22">
        <v>3826</v>
      </c>
      <c r="J94" s="22">
        <v>3818</v>
      </c>
      <c r="K94" s="22">
        <v>3808</v>
      </c>
      <c r="L94" s="22">
        <f t="shared" si="11"/>
        <v>30734</v>
      </c>
    </row>
    <row r="95" spans="1:12" s="4" customFormat="1" ht="14.25" thickBot="1" thickTop="1">
      <c r="A95" s="23">
        <v>12</v>
      </c>
      <c r="B95" s="99" t="s">
        <v>33</v>
      </c>
      <c r="C95" s="100"/>
      <c r="D95" s="24">
        <f aca="true" t="shared" si="14" ref="D95:K95">SUM(D87:D94)</f>
        <v>58746</v>
      </c>
      <c r="E95" s="24">
        <f t="shared" si="14"/>
        <v>58653</v>
      </c>
      <c r="F95" s="24">
        <f t="shared" si="14"/>
        <v>58506</v>
      </c>
      <c r="G95" s="24">
        <f t="shared" si="14"/>
        <v>58361</v>
      </c>
      <c r="H95" s="24">
        <f t="shared" si="14"/>
        <v>58215</v>
      </c>
      <c r="I95" s="24">
        <f t="shared" si="14"/>
        <v>36888</v>
      </c>
      <c r="J95" s="24">
        <f t="shared" si="14"/>
        <v>31298</v>
      </c>
      <c r="K95" s="24">
        <f t="shared" si="14"/>
        <v>101390</v>
      </c>
      <c r="L95" s="24">
        <f t="shared" si="11"/>
        <v>462057</v>
      </c>
    </row>
    <row r="96" spans="1:12" s="7" customFormat="1" ht="27.75" customHeight="1" thickTop="1">
      <c r="A96" s="25">
        <v>13</v>
      </c>
      <c r="B96" s="26" t="s">
        <v>19</v>
      </c>
      <c r="C96" s="46" t="s">
        <v>105</v>
      </c>
      <c r="D96" s="22">
        <v>4049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f t="shared" si="11"/>
        <v>4049</v>
      </c>
    </row>
    <row r="97" spans="1:12" s="7" customFormat="1" ht="14.25" customHeight="1">
      <c r="A97" s="16"/>
      <c r="B97" s="17"/>
      <c r="C97" s="18" t="s">
        <v>54</v>
      </c>
      <c r="D97" s="19">
        <v>8929</v>
      </c>
      <c r="E97" s="19">
        <v>8906</v>
      </c>
      <c r="F97" s="19">
        <v>8884</v>
      </c>
      <c r="G97" s="19">
        <v>8861</v>
      </c>
      <c r="H97" s="19">
        <v>8822</v>
      </c>
      <c r="I97" s="19">
        <v>8817</v>
      </c>
      <c r="J97" s="19">
        <v>8795</v>
      </c>
      <c r="K97" s="19">
        <v>4380</v>
      </c>
      <c r="L97" s="22">
        <f t="shared" si="11"/>
        <v>66394</v>
      </c>
    </row>
    <row r="98" spans="1:12" s="7" customFormat="1" ht="24.75" customHeight="1">
      <c r="A98" s="16"/>
      <c r="B98" s="17"/>
      <c r="C98" s="18" t="s">
        <v>92</v>
      </c>
      <c r="D98" s="19">
        <v>4173</v>
      </c>
      <c r="E98" s="19">
        <v>4162</v>
      </c>
      <c r="F98" s="19">
        <v>4152</v>
      </c>
      <c r="G98" s="19">
        <v>4141</v>
      </c>
      <c r="H98" s="19">
        <v>4131</v>
      </c>
      <c r="I98" s="19">
        <v>4120</v>
      </c>
      <c r="J98" s="19">
        <v>3142</v>
      </c>
      <c r="K98" s="19">
        <v>0</v>
      </c>
      <c r="L98" s="22">
        <f t="shared" si="11"/>
        <v>28021</v>
      </c>
    </row>
    <row r="99" spans="1:12" s="7" customFormat="1" ht="13.5" customHeight="1">
      <c r="A99" s="16"/>
      <c r="B99" s="17"/>
      <c r="C99" s="18" t="s">
        <v>93</v>
      </c>
      <c r="D99" s="22">
        <v>7685</v>
      </c>
      <c r="E99" s="22">
        <v>7666</v>
      </c>
      <c r="F99" s="22">
        <v>7647</v>
      </c>
      <c r="G99" s="22">
        <v>7638</v>
      </c>
      <c r="H99" s="22">
        <v>7609</v>
      </c>
      <c r="I99" s="22">
        <v>7590</v>
      </c>
      <c r="J99" s="22">
        <v>7571</v>
      </c>
      <c r="K99" s="22">
        <v>27897</v>
      </c>
      <c r="L99" s="22">
        <f t="shared" si="11"/>
        <v>81303</v>
      </c>
    </row>
    <row r="100" spans="1:12" s="7" customFormat="1" ht="26.25" customHeight="1">
      <c r="A100" s="20"/>
      <c r="B100" s="21"/>
      <c r="C100" s="46" t="s">
        <v>40</v>
      </c>
      <c r="D100" s="22">
        <v>5738</v>
      </c>
      <c r="E100" s="22">
        <v>5724</v>
      </c>
      <c r="F100" s="22">
        <v>5709</v>
      </c>
      <c r="G100" s="22">
        <v>2247</v>
      </c>
      <c r="H100" s="22">
        <v>0</v>
      </c>
      <c r="I100" s="22">
        <v>0</v>
      </c>
      <c r="J100" s="22">
        <v>0</v>
      </c>
      <c r="K100" s="22">
        <v>0</v>
      </c>
      <c r="L100" s="22">
        <f t="shared" si="11"/>
        <v>19418</v>
      </c>
    </row>
    <row r="101" spans="1:12" s="7" customFormat="1" ht="15" customHeight="1">
      <c r="A101" s="20"/>
      <c r="B101" s="21"/>
      <c r="C101" s="46" t="s">
        <v>55</v>
      </c>
      <c r="D101" s="22">
        <v>1766</v>
      </c>
      <c r="E101" s="22">
        <v>1762</v>
      </c>
      <c r="F101" s="22">
        <v>1758</v>
      </c>
      <c r="G101" s="22">
        <v>1753</v>
      </c>
      <c r="H101" s="22">
        <v>1749</v>
      </c>
      <c r="I101" s="22">
        <v>1745</v>
      </c>
      <c r="J101" s="22">
        <v>1740</v>
      </c>
      <c r="K101" s="22">
        <v>11635</v>
      </c>
      <c r="L101" s="22">
        <f t="shared" si="11"/>
        <v>23908</v>
      </c>
    </row>
    <row r="102" spans="1:12" s="7" customFormat="1" ht="25.5" customHeight="1">
      <c r="A102" s="20"/>
      <c r="B102" s="59"/>
      <c r="C102" s="46" t="s">
        <v>82</v>
      </c>
      <c r="D102" s="22">
        <v>3916</v>
      </c>
      <c r="E102" s="22">
        <v>3906</v>
      </c>
      <c r="F102" s="22">
        <v>3896</v>
      </c>
      <c r="G102" s="22">
        <v>3886</v>
      </c>
      <c r="H102" s="22">
        <v>3877</v>
      </c>
      <c r="I102" s="22">
        <v>3867</v>
      </c>
      <c r="J102" s="22">
        <v>3857</v>
      </c>
      <c r="K102" s="22">
        <v>11513</v>
      </c>
      <c r="L102" s="22">
        <f t="shared" si="11"/>
        <v>38718</v>
      </c>
    </row>
    <row r="103" spans="1:12" s="7" customFormat="1" ht="14.25" customHeight="1">
      <c r="A103" s="20"/>
      <c r="B103" s="59"/>
      <c r="C103" s="46" t="s">
        <v>88</v>
      </c>
      <c r="D103" s="22">
        <v>3823</v>
      </c>
      <c r="E103" s="22">
        <v>3813</v>
      </c>
      <c r="F103" s="22">
        <v>3803</v>
      </c>
      <c r="G103" s="22">
        <v>3794</v>
      </c>
      <c r="H103" s="22">
        <v>3784</v>
      </c>
      <c r="I103" s="22">
        <v>0</v>
      </c>
      <c r="J103" s="22">
        <v>0</v>
      </c>
      <c r="K103" s="22">
        <v>0</v>
      </c>
      <c r="L103" s="22">
        <f t="shared" si="11"/>
        <v>19017</v>
      </c>
    </row>
    <row r="104" spans="1:12" s="7" customFormat="1" ht="27.75" customHeight="1">
      <c r="A104" s="20"/>
      <c r="B104" s="67"/>
      <c r="C104" s="46" t="s">
        <v>121</v>
      </c>
      <c r="D104" s="22">
        <v>2847</v>
      </c>
      <c r="E104" s="22">
        <v>2840</v>
      </c>
      <c r="F104" s="22">
        <v>2833</v>
      </c>
      <c r="G104" s="22">
        <v>2826</v>
      </c>
      <c r="H104" s="22">
        <v>2818</v>
      </c>
      <c r="I104" s="22">
        <v>2811</v>
      </c>
      <c r="J104" s="22">
        <v>2104</v>
      </c>
      <c r="K104" s="22">
        <v>0</v>
      </c>
      <c r="L104" s="22">
        <f aca="true" t="shared" si="15" ref="L104:L135">SUM(D104:K104)</f>
        <v>19079</v>
      </c>
    </row>
    <row r="105" spans="1:12" s="7" customFormat="1" ht="27.75" customHeight="1">
      <c r="A105" s="20"/>
      <c r="B105" s="67"/>
      <c r="C105" s="46" t="s">
        <v>171</v>
      </c>
      <c r="D105" s="22">
        <v>5379</v>
      </c>
      <c r="E105" s="22">
        <v>5365</v>
      </c>
      <c r="F105" s="22">
        <v>5352</v>
      </c>
      <c r="G105" s="22">
        <v>5339</v>
      </c>
      <c r="H105" s="22">
        <v>5325</v>
      </c>
      <c r="I105" s="22">
        <v>5312</v>
      </c>
      <c r="J105" s="22">
        <v>5299</v>
      </c>
      <c r="K105" s="22">
        <v>9241</v>
      </c>
      <c r="L105" s="22">
        <f t="shared" si="15"/>
        <v>46612</v>
      </c>
    </row>
    <row r="106" spans="1:12" s="7" customFormat="1" ht="13.5" customHeight="1">
      <c r="A106" s="20"/>
      <c r="B106" s="67"/>
      <c r="C106" s="46" t="s">
        <v>119</v>
      </c>
      <c r="D106" s="22">
        <v>1713</v>
      </c>
      <c r="E106" s="22">
        <v>1712</v>
      </c>
      <c r="F106" s="22">
        <v>1708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f t="shared" si="15"/>
        <v>5133</v>
      </c>
    </row>
    <row r="107" spans="1:12" s="7" customFormat="1" ht="15.75" customHeight="1" thickBot="1">
      <c r="A107" s="20"/>
      <c r="B107" s="56"/>
      <c r="C107" s="46" t="s">
        <v>138</v>
      </c>
      <c r="D107" s="22">
        <v>1391</v>
      </c>
      <c r="E107" s="22">
        <v>1387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f t="shared" si="15"/>
        <v>2778</v>
      </c>
    </row>
    <row r="108" spans="1:12" s="4" customFormat="1" ht="14.25" thickBot="1" thickTop="1">
      <c r="A108" s="23">
        <v>13</v>
      </c>
      <c r="B108" s="99" t="s">
        <v>34</v>
      </c>
      <c r="C108" s="100"/>
      <c r="D108" s="24">
        <f aca="true" t="shared" si="16" ref="D108:K108">SUM(D96:D107)</f>
        <v>51409</v>
      </c>
      <c r="E108" s="24">
        <f t="shared" si="16"/>
        <v>47243</v>
      </c>
      <c r="F108" s="24">
        <f t="shared" si="16"/>
        <v>45742</v>
      </c>
      <c r="G108" s="24">
        <f t="shared" si="16"/>
        <v>40485</v>
      </c>
      <c r="H108" s="24">
        <f t="shared" si="16"/>
        <v>38115</v>
      </c>
      <c r="I108" s="24">
        <f t="shared" si="16"/>
        <v>34262</v>
      </c>
      <c r="J108" s="24">
        <f t="shared" si="16"/>
        <v>32508</v>
      </c>
      <c r="K108" s="24">
        <f t="shared" si="16"/>
        <v>64666</v>
      </c>
      <c r="L108" s="24">
        <f t="shared" si="15"/>
        <v>354430</v>
      </c>
    </row>
    <row r="109" spans="1:12" s="7" customFormat="1" ht="14.25" customHeight="1" thickTop="1">
      <c r="A109" s="16">
        <v>14</v>
      </c>
      <c r="B109" s="18" t="s">
        <v>56</v>
      </c>
      <c r="C109" s="18" t="s">
        <v>96</v>
      </c>
      <c r="D109" s="19">
        <v>11693</v>
      </c>
      <c r="E109" s="19">
        <v>11663</v>
      </c>
      <c r="F109" s="19">
        <v>11634</v>
      </c>
      <c r="G109" s="19">
        <v>11605</v>
      </c>
      <c r="H109" s="19">
        <v>11576</v>
      </c>
      <c r="I109" s="19">
        <v>11547</v>
      </c>
      <c r="J109" s="19">
        <v>11518</v>
      </c>
      <c r="K109" s="19">
        <v>14356</v>
      </c>
      <c r="L109" s="22">
        <f t="shared" si="15"/>
        <v>95592</v>
      </c>
    </row>
    <row r="110" spans="1:12" s="7" customFormat="1" ht="15" customHeight="1">
      <c r="A110" s="16"/>
      <c r="B110" s="45" t="s">
        <v>57</v>
      </c>
      <c r="C110" s="18" t="s">
        <v>20</v>
      </c>
      <c r="D110" s="19">
        <v>43588</v>
      </c>
      <c r="E110" s="19">
        <v>43477</v>
      </c>
      <c r="F110" s="19">
        <v>43369</v>
      </c>
      <c r="G110" s="19">
        <v>43261</v>
      </c>
      <c r="H110" s="19">
        <v>43154</v>
      </c>
      <c r="I110" s="19">
        <v>43044</v>
      </c>
      <c r="J110" s="19">
        <v>42936</v>
      </c>
      <c r="K110" s="19">
        <v>53510</v>
      </c>
      <c r="L110" s="22">
        <f t="shared" si="15"/>
        <v>356339</v>
      </c>
    </row>
    <row r="111" spans="1:12" s="7" customFormat="1" ht="15" customHeight="1">
      <c r="A111" s="16"/>
      <c r="B111" s="17"/>
      <c r="C111" s="18" t="s">
        <v>21</v>
      </c>
      <c r="D111" s="19">
        <v>7545</v>
      </c>
      <c r="E111" s="19">
        <v>7526</v>
      </c>
      <c r="F111" s="19">
        <v>7507</v>
      </c>
      <c r="G111" s="19">
        <v>7489</v>
      </c>
      <c r="H111" s="19">
        <v>7470</v>
      </c>
      <c r="I111" s="19">
        <v>7452</v>
      </c>
      <c r="J111" s="19">
        <v>7432</v>
      </c>
      <c r="K111" s="19">
        <v>9232</v>
      </c>
      <c r="L111" s="22">
        <f t="shared" si="15"/>
        <v>61653</v>
      </c>
    </row>
    <row r="112" spans="1:12" s="7" customFormat="1" ht="14.25" customHeight="1">
      <c r="A112" s="16"/>
      <c r="B112" s="17"/>
      <c r="C112" s="18" t="s">
        <v>22</v>
      </c>
      <c r="D112" s="19">
        <v>9811</v>
      </c>
      <c r="E112" s="19">
        <v>9786</v>
      </c>
      <c r="F112" s="19">
        <v>9761</v>
      </c>
      <c r="G112" s="19">
        <v>9737</v>
      </c>
      <c r="H112" s="19">
        <v>9713</v>
      </c>
      <c r="I112" s="19">
        <v>9688</v>
      </c>
      <c r="J112" s="19">
        <v>9664</v>
      </c>
      <c r="K112" s="19">
        <v>11971</v>
      </c>
      <c r="L112" s="22">
        <f t="shared" si="15"/>
        <v>80131</v>
      </c>
    </row>
    <row r="113" spans="1:12" s="7" customFormat="1" ht="15" customHeight="1">
      <c r="A113" s="16"/>
      <c r="B113" s="17"/>
      <c r="C113" s="18" t="s">
        <v>23</v>
      </c>
      <c r="D113" s="19">
        <v>2178</v>
      </c>
      <c r="E113" s="19">
        <v>2173</v>
      </c>
      <c r="F113" s="19">
        <v>2167</v>
      </c>
      <c r="G113" s="19">
        <v>2162</v>
      </c>
      <c r="H113" s="19">
        <v>2156</v>
      </c>
      <c r="I113" s="19">
        <v>2151</v>
      </c>
      <c r="J113" s="19">
        <v>2146</v>
      </c>
      <c r="K113" s="19">
        <v>1014</v>
      </c>
      <c r="L113" s="22">
        <f t="shared" si="15"/>
        <v>16147</v>
      </c>
    </row>
    <row r="114" spans="1:12" s="7" customFormat="1" ht="14.25" customHeight="1">
      <c r="A114" s="16"/>
      <c r="B114" s="17"/>
      <c r="C114" s="18" t="s">
        <v>90</v>
      </c>
      <c r="D114" s="19">
        <v>64387</v>
      </c>
      <c r="E114" s="19">
        <v>64224</v>
      </c>
      <c r="F114" s="19">
        <v>64064</v>
      </c>
      <c r="G114" s="19">
        <v>63904</v>
      </c>
      <c r="H114" s="19">
        <v>63747</v>
      </c>
      <c r="I114" s="19">
        <v>63585</v>
      </c>
      <c r="J114" s="19">
        <v>63426</v>
      </c>
      <c r="K114" s="19">
        <v>110607</v>
      </c>
      <c r="L114" s="22">
        <f t="shared" si="15"/>
        <v>557944</v>
      </c>
    </row>
    <row r="115" spans="1:12" s="13" customFormat="1" ht="24.75" customHeight="1">
      <c r="A115" s="20"/>
      <c r="B115" s="21"/>
      <c r="C115" s="46" t="s">
        <v>51</v>
      </c>
      <c r="D115" s="22">
        <v>25665</v>
      </c>
      <c r="E115" s="22">
        <v>25600</v>
      </c>
      <c r="F115" s="22">
        <v>25536</v>
      </c>
      <c r="G115" s="22">
        <v>25472</v>
      </c>
      <c r="H115" s="22">
        <v>25408</v>
      </c>
      <c r="I115" s="22">
        <v>25344</v>
      </c>
      <c r="J115" s="22">
        <v>18967</v>
      </c>
      <c r="K115" s="22">
        <v>0</v>
      </c>
      <c r="L115" s="22">
        <f t="shared" si="15"/>
        <v>171992</v>
      </c>
    </row>
    <row r="116" spans="1:12" s="13" customFormat="1" ht="16.5" customHeight="1">
      <c r="A116" s="20"/>
      <c r="B116" s="21"/>
      <c r="C116" s="18" t="s">
        <v>48</v>
      </c>
      <c r="D116" s="22">
        <v>22503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19">
        <v>0</v>
      </c>
      <c r="L116" s="22">
        <f t="shared" si="15"/>
        <v>22503</v>
      </c>
    </row>
    <row r="117" spans="1:12" s="13" customFormat="1" ht="26.25" customHeight="1">
      <c r="A117" s="20"/>
      <c r="B117" s="21"/>
      <c r="C117" s="18" t="s">
        <v>58</v>
      </c>
      <c r="D117" s="19">
        <v>21160</v>
      </c>
      <c r="E117" s="19">
        <v>21106</v>
      </c>
      <c r="F117" s="19">
        <v>21055</v>
      </c>
      <c r="G117" s="19">
        <v>21004</v>
      </c>
      <c r="H117" s="19">
        <v>20956</v>
      </c>
      <c r="I117" s="19">
        <v>20903</v>
      </c>
      <c r="J117" s="19">
        <v>20852</v>
      </c>
      <c r="K117" s="19">
        <v>316725</v>
      </c>
      <c r="L117" s="22">
        <f t="shared" si="15"/>
        <v>463761</v>
      </c>
    </row>
    <row r="118" spans="1:12" s="13" customFormat="1" ht="27" customHeight="1">
      <c r="A118" s="20"/>
      <c r="B118" s="21"/>
      <c r="C118" s="46" t="s">
        <v>65</v>
      </c>
      <c r="D118" s="22">
        <v>3998</v>
      </c>
      <c r="E118" s="22">
        <v>3987</v>
      </c>
      <c r="F118" s="22">
        <v>3977</v>
      </c>
      <c r="G118" s="22">
        <v>2976</v>
      </c>
      <c r="H118" s="22">
        <v>0</v>
      </c>
      <c r="I118" s="22">
        <v>0</v>
      </c>
      <c r="J118" s="22">
        <v>0</v>
      </c>
      <c r="K118" s="22">
        <v>0</v>
      </c>
      <c r="L118" s="22">
        <f t="shared" si="15"/>
        <v>14938</v>
      </c>
    </row>
    <row r="119" spans="1:12" s="13" customFormat="1" ht="15" customHeight="1">
      <c r="A119" s="20"/>
      <c r="B119" s="21"/>
      <c r="C119" s="18" t="s">
        <v>67</v>
      </c>
      <c r="D119" s="19">
        <v>19380</v>
      </c>
      <c r="E119" s="19">
        <v>19330</v>
      </c>
      <c r="F119" s="19">
        <v>19284</v>
      </c>
      <c r="G119" s="19">
        <v>19237</v>
      </c>
      <c r="H119" s="19">
        <v>19194</v>
      </c>
      <c r="I119" s="19">
        <v>19145</v>
      </c>
      <c r="J119" s="19">
        <v>19099</v>
      </c>
      <c r="K119" s="19">
        <v>317592</v>
      </c>
      <c r="L119" s="19">
        <f t="shared" si="15"/>
        <v>452261</v>
      </c>
    </row>
    <row r="120" spans="1:12" s="13" customFormat="1" ht="13.5" customHeight="1">
      <c r="A120" s="20"/>
      <c r="B120" s="56"/>
      <c r="C120" s="18" t="s">
        <v>70</v>
      </c>
      <c r="D120" s="19">
        <v>10878</v>
      </c>
      <c r="E120" s="19">
        <v>10850</v>
      </c>
      <c r="F120" s="19">
        <v>10823</v>
      </c>
      <c r="G120" s="19">
        <v>10796</v>
      </c>
      <c r="H120" s="19">
        <v>10770</v>
      </c>
      <c r="I120" s="19">
        <v>10742</v>
      </c>
      <c r="J120" s="19">
        <v>10716</v>
      </c>
      <c r="K120" s="19">
        <v>24011</v>
      </c>
      <c r="L120" s="19">
        <f t="shared" si="15"/>
        <v>99586</v>
      </c>
    </row>
    <row r="121" spans="1:12" s="13" customFormat="1" ht="25.5" customHeight="1">
      <c r="A121" s="20"/>
      <c r="B121" s="56"/>
      <c r="C121" s="18" t="s">
        <v>71</v>
      </c>
      <c r="D121" s="19">
        <v>9859</v>
      </c>
      <c r="E121" s="19">
        <v>9834</v>
      </c>
      <c r="F121" s="19">
        <v>9809</v>
      </c>
      <c r="G121" s="19">
        <v>9785</v>
      </c>
      <c r="H121" s="19">
        <v>9761</v>
      </c>
      <c r="I121" s="19">
        <v>9736</v>
      </c>
      <c r="J121" s="19">
        <v>9712</v>
      </c>
      <c r="K121" s="19">
        <v>21763</v>
      </c>
      <c r="L121" s="19">
        <f t="shared" si="15"/>
        <v>90259</v>
      </c>
    </row>
    <row r="122" spans="1:12" s="13" customFormat="1" ht="29.25" customHeight="1">
      <c r="A122" s="20"/>
      <c r="B122" s="56"/>
      <c r="C122" s="46" t="s">
        <v>77</v>
      </c>
      <c r="D122" s="22">
        <v>9516</v>
      </c>
      <c r="E122" s="22">
        <v>9492</v>
      </c>
      <c r="F122" s="22">
        <v>9468</v>
      </c>
      <c r="G122" s="22">
        <v>9444</v>
      </c>
      <c r="H122" s="22">
        <v>9420</v>
      </c>
      <c r="I122" s="22">
        <v>1</v>
      </c>
      <c r="J122" s="22">
        <v>0</v>
      </c>
      <c r="K122" s="22">
        <v>0</v>
      </c>
      <c r="L122" s="19">
        <f t="shared" si="15"/>
        <v>47341</v>
      </c>
    </row>
    <row r="123" spans="1:12" s="13" customFormat="1" ht="14.25" customHeight="1">
      <c r="A123" s="20"/>
      <c r="B123" s="56"/>
      <c r="C123" s="46" t="s">
        <v>78</v>
      </c>
      <c r="D123" s="22">
        <v>4051</v>
      </c>
      <c r="E123" s="22">
        <v>4041</v>
      </c>
      <c r="F123" s="22">
        <v>4031</v>
      </c>
      <c r="G123" s="22">
        <v>4021</v>
      </c>
      <c r="H123" s="22">
        <v>4012</v>
      </c>
      <c r="I123" s="22">
        <v>4001</v>
      </c>
      <c r="J123" s="22">
        <v>3992</v>
      </c>
      <c r="K123" s="22">
        <v>31576</v>
      </c>
      <c r="L123" s="19">
        <f t="shared" si="15"/>
        <v>59725</v>
      </c>
    </row>
    <row r="124" spans="1:12" s="13" customFormat="1" ht="15" customHeight="1">
      <c r="A124" s="20"/>
      <c r="B124" s="56"/>
      <c r="C124" s="46" t="s">
        <v>75</v>
      </c>
      <c r="D124" s="22">
        <v>7866</v>
      </c>
      <c r="E124" s="22">
        <v>7846</v>
      </c>
      <c r="F124" s="22">
        <v>7827</v>
      </c>
      <c r="G124" s="22">
        <v>7808</v>
      </c>
      <c r="H124" s="22">
        <v>7789</v>
      </c>
      <c r="I124" s="22">
        <v>7769</v>
      </c>
      <c r="J124" s="22">
        <v>7750</v>
      </c>
      <c r="K124" s="22">
        <v>61308</v>
      </c>
      <c r="L124" s="19">
        <f t="shared" si="15"/>
        <v>115963</v>
      </c>
    </row>
    <row r="125" spans="1:12" s="13" customFormat="1" ht="15.75" customHeight="1">
      <c r="A125" s="20"/>
      <c r="B125" s="56"/>
      <c r="C125" s="46" t="s">
        <v>76</v>
      </c>
      <c r="D125" s="22">
        <v>29953</v>
      </c>
      <c r="E125" s="22">
        <v>29877</v>
      </c>
      <c r="F125" s="22">
        <v>29804</v>
      </c>
      <c r="G125" s="22">
        <v>29731</v>
      </c>
      <c r="H125" s="22">
        <v>29660</v>
      </c>
      <c r="I125" s="22">
        <v>29584</v>
      </c>
      <c r="J125" s="22">
        <v>29511</v>
      </c>
      <c r="K125" s="22">
        <v>233460</v>
      </c>
      <c r="L125" s="19">
        <f t="shared" si="15"/>
        <v>441580</v>
      </c>
    </row>
    <row r="126" spans="1:12" s="13" customFormat="1" ht="26.25" customHeight="1">
      <c r="A126" s="20"/>
      <c r="B126" s="56"/>
      <c r="C126" s="46" t="s">
        <v>72</v>
      </c>
      <c r="D126" s="22">
        <v>4189</v>
      </c>
      <c r="E126" s="22">
        <v>1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f t="shared" si="15"/>
        <v>4190</v>
      </c>
    </row>
    <row r="127" spans="1:12" s="13" customFormat="1" ht="14.25" customHeight="1">
      <c r="A127" s="20"/>
      <c r="B127" s="56"/>
      <c r="C127" s="18" t="s">
        <v>80</v>
      </c>
      <c r="D127" s="19">
        <v>4718</v>
      </c>
      <c r="E127" s="19">
        <v>1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f t="shared" si="15"/>
        <v>4719</v>
      </c>
    </row>
    <row r="128" spans="1:12" s="13" customFormat="1" ht="14.25" customHeight="1">
      <c r="A128" s="20"/>
      <c r="B128" s="56"/>
      <c r="C128" s="18" t="s">
        <v>75</v>
      </c>
      <c r="D128" s="19">
        <v>4757</v>
      </c>
      <c r="E128" s="19">
        <v>4745</v>
      </c>
      <c r="F128" s="19">
        <v>4733</v>
      </c>
      <c r="G128" s="19">
        <v>4722</v>
      </c>
      <c r="H128" s="19">
        <v>4710</v>
      </c>
      <c r="I128" s="19">
        <v>4698</v>
      </c>
      <c r="J128" s="19">
        <v>4687</v>
      </c>
      <c r="K128" s="19">
        <v>37077</v>
      </c>
      <c r="L128" s="19">
        <f t="shared" si="15"/>
        <v>70129</v>
      </c>
    </row>
    <row r="129" spans="1:12" s="13" customFormat="1" ht="29.25" customHeight="1">
      <c r="A129" s="20"/>
      <c r="B129" s="67"/>
      <c r="C129" s="18" t="s">
        <v>100</v>
      </c>
      <c r="D129" s="19">
        <v>2342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f t="shared" si="15"/>
        <v>2342</v>
      </c>
    </row>
    <row r="130" spans="1:12" s="13" customFormat="1" ht="29.25" customHeight="1">
      <c r="A130" s="20"/>
      <c r="B130" s="67"/>
      <c r="C130" s="18" t="s">
        <v>102</v>
      </c>
      <c r="D130" s="19">
        <v>3183</v>
      </c>
      <c r="E130" s="19">
        <v>3175</v>
      </c>
      <c r="F130" s="19">
        <v>3167</v>
      </c>
      <c r="G130" s="19">
        <v>3160</v>
      </c>
      <c r="H130" s="19">
        <v>3152</v>
      </c>
      <c r="I130" s="19">
        <v>3144</v>
      </c>
      <c r="J130" s="19">
        <v>3136</v>
      </c>
      <c r="K130" s="19">
        <v>27879</v>
      </c>
      <c r="L130" s="19">
        <f t="shared" si="15"/>
        <v>49996</v>
      </c>
    </row>
    <row r="131" spans="1:12" s="13" customFormat="1" ht="15.75" customHeight="1">
      <c r="A131" s="20"/>
      <c r="B131" s="65"/>
      <c r="C131" s="18" t="s">
        <v>106</v>
      </c>
      <c r="D131" s="19">
        <v>1179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f t="shared" si="15"/>
        <v>1179</v>
      </c>
    </row>
    <row r="132" spans="1:12" s="13" customFormat="1" ht="15.75" customHeight="1">
      <c r="A132" s="20"/>
      <c r="B132" s="68"/>
      <c r="C132" s="18" t="s">
        <v>107</v>
      </c>
      <c r="D132" s="19">
        <v>6033</v>
      </c>
      <c r="E132" s="19">
        <v>6018</v>
      </c>
      <c r="F132" s="19">
        <v>6003</v>
      </c>
      <c r="G132" s="19">
        <v>5988</v>
      </c>
      <c r="H132" s="19">
        <v>5973</v>
      </c>
      <c r="I132" s="19">
        <v>5958</v>
      </c>
      <c r="J132" s="19">
        <v>5944</v>
      </c>
      <c r="K132" s="19">
        <v>26561</v>
      </c>
      <c r="L132" s="22">
        <f t="shared" si="15"/>
        <v>68478</v>
      </c>
    </row>
    <row r="133" spans="1:12" s="13" customFormat="1" ht="15.75" customHeight="1">
      <c r="A133" s="20"/>
      <c r="B133" s="46"/>
      <c r="C133" s="18" t="s">
        <v>109</v>
      </c>
      <c r="D133" s="19">
        <v>4005</v>
      </c>
      <c r="E133" s="19">
        <v>3995</v>
      </c>
      <c r="F133" s="19">
        <v>998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f t="shared" si="15"/>
        <v>8998</v>
      </c>
    </row>
    <row r="134" spans="1:12" s="13" customFormat="1" ht="13.5" customHeight="1">
      <c r="A134" s="20"/>
      <c r="B134" s="56"/>
      <c r="C134" s="18" t="s">
        <v>109</v>
      </c>
      <c r="D134" s="19">
        <v>1742</v>
      </c>
      <c r="E134" s="19">
        <v>869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f t="shared" si="15"/>
        <v>2611</v>
      </c>
    </row>
    <row r="135" spans="1:12" s="13" customFormat="1" ht="15.75" customHeight="1">
      <c r="A135" s="20"/>
      <c r="B135" s="56"/>
      <c r="C135" s="18" t="s">
        <v>108</v>
      </c>
      <c r="D135" s="19">
        <v>35252</v>
      </c>
      <c r="E135" s="19">
        <v>35227</v>
      </c>
      <c r="F135" s="19">
        <v>35140</v>
      </c>
      <c r="G135" s="19">
        <v>35055</v>
      </c>
      <c r="H135" s="19">
        <v>34972</v>
      </c>
      <c r="I135" s="19">
        <v>34883</v>
      </c>
      <c r="J135" s="19">
        <v>34797</v>
      </c>
      <c r="K135" s="19">
        <v>326292</v>
      </c>
      <c r="L135" s="19">
        <f t="shared" si="15"/>
        <v>571618</v>
      </c>
    </row>
    <row r="136" spans="1:12" s="13" customFormat="1" ht="29.25" customHeight="1">
      <c r="A136" s="20"/>
      <c r="B136" s="21"/>
      <c r="C136" s="18" t="s">
        <v>129</v>
      </c>
      <c r="D136" s="19">
        <v>3181</v>
      </c>
      <c r="E136" s="19">
        <v>2381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f aca="true" t="shared" si="17" ref="L136:L161">SUM(D136:K136)</f>
        <v>5562</v>
      </c>
    </row>
    <row r="137" spans="1:12" s="13" customFormat="1" ht="29.25" customHeight="1">
      <c r="A137" s="20"/>
      <c r="B137" s="21"/>
      <c r="C137" s="18" t="s">
        <v>155</v>
      </c>
      <c r="D137" s="19">
        <v>7756</v>
      </c>
      <c r="E137" s="19">
        <v>7809</v>
      </c>
      <c r="F137" s="19">
        <v>7790</v>
      </c>
      <c r="G137" s="19">
        <v>7771</v>
      </c>
      <c r="H137" s="19">
        <v>7753</v>
      </c>
      <c r="I137" s="19">
        <v>7733</v>
      </c>
      <c r="J137" s="19">
        <v>7714</v>
      </c>
      <c r="K137" s="19">
        <v>87351</v>
      </c>
      <c r="L137" s="19">
        <f t="shared" si="17"/>
        <v>141677</v>
      </c>
    </row>
    <row r="138" spans="1:12" s="13" customFormat="1" ht="27" customHeight="1">
      <c r="A138" s="20"/>
      <c r="B138" s="65"/>
      <c r="C138" s="18" t="s">
        <v>175</v>
      </c>
      <c r="D138" s="19">
        <v>15481</v>
      </c>
      <c r="E138" s="19">
        <v>54922</v>
      </c>
      <c r="F138" s="19">
        <v>54789</v>
      </c>
      <c r="G138" s="19">
        <v>54655</v>
      </c>
      <c r="H138" s="19">
        <v>54526</v>
      </c>
      <c r="I138" s="19">
        <v>54390</v>
      </c>
      <c r="J138" s="19">
        <v>54256</v>
      </c>
      <c r="K138" s="19">
        <v>596829</v>
      </c>
      <c r="L138" s="19">
        <f t="shared" si="17"/>
        <v>939848</v>
      </c>
    </row>
    <row r="139" spans="1:12" s="13" customFormat="1" ht="27" customHeight="1">
      <c r="A139" s="20"/>
      <c r="B139" s="65"/>
      <c r="C139" s="18" t="s">
        <v>176</v>
      </c>
      <c r="D139" s="19">
        <v>1901</v>
      </c>
      <c r="E139" s="19">
        <v>41464</v>
      </c>
      <c r="F139" s="19">
        <v>42347</v>
      </c>
      <c r="G139" s="19">
        <v>42244</v>
      </c>
      <c r="H139" s="19">
        <v>42145</v>
      </c>
      <c r="I139" s="19">
        <v>42039</v>
      </c>
      <c r="J139" s="19">
        <v>41936</v>
      </c>
      <c r="K139" s="19">
        <v>516475</v>
      </c>
      <c r="L139" s="19">
        <f t="shared" si="17"/>
        <v>770551</v>
      </c>
    </row>
    <row r="140" spans="1:12" s="13" customFormat="1" ht="17.25" customHeight="1">
      <c r="A140" s="20"/>
      <c r="B140" s="65"/>
      <c r="C140" s="18" t="s">
        <v>168</v>
      </c>
      <c r="D140" s="19">
        <v>26479</v>
      </c>
      <c r="E140" s="19">
        <v>26412</v>
      </c>
      <c r="F140" s="19">
        <v>26348</v>
      </c>
      <c r="G140" s="19">
        <v>26284</v>
      </c>
      <c r="H140" s="19">
        <v>26222</v>
      </c>
      <c r="I140" s="19">
        <v>26155</v>
      </c>
      <c r="J140" s="19">
        <v>26091</v>
      </c>
      <c r="K140" s="19">
        <v>301775</v>
      </c>
      <c r="L140" s="19">
        <f t="shared" si="17"/>
        <v>485766</v>
      </c>
    </row>
    <row r="141" spans="1:12" s="13" customFormat="1" ht="27" customHeight="1">
      <c r="A141" s="20"/>
      <c r="B141" s="65"/>
      <c r="C141" s="18" t="s">
        <v>127</v>
      </c>
      <c r="D141" s="19">
        <v>8110</v>
      </c>
      <c r="E141" s="19">
        <v>8089</v>
      </c>
      <c r="F141" s="19">
        <v>8069</v>
      </c>
      <c r="G141" s="19">
        <v>8050</v>
      </c>
      <c r="H141" s="19">
        <v>8031</v>
      </c>
      <c r="I141" s="19">
        <v>8010</v>
      </c>
      <c r="J141" s="19">
        <v>7991</v>
      </c>
      <c r="K141" s="19">
        <v>80767</v>
      </c>
      <c r="L141" s="19">
        <f t="shared" si="17"/>
        <v>137117</v>
      </c>
    </row>
    <row r="142" spans="1:12" s="13" customFormat="1" ht="19.5" customHeight="1">
      <c r="A142" s="16"/>
      <c r="B142" s="57"/>
      <c r="C142" s="18" t="s">
        <v>144</v>
      </c>
      <c r="D142" s="19">
        <v>2781</v>
      </c>
      <c r="E142" s="19">
        <v>2773</v>
      </c>
      <c r="F142" s="19">
        <v>1384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22">
        <f t="shared" si="17"/>
        <v>6938</v>
      </c>
    </row>
    <row r="143" spans="1:12" s="13" customFormat="1" ht="17.25" customHeight="1">
      <c r="A143" s="20"/>
      <c r="B143" s="56"/>
      <c r="C143" s="18" t="s">
        <v>145</v>
      </c>
      <c r="D143" s="19">
        <v>13999</v>
      </c>
      <c r="E143" s="19">
        <v>13964</v>
      </c>
      <c r="F143" s="19">
        <v>13930</v>
      </c>
      <c r="G143" s="19">
        <v>13896</v>
      </c>
      <c r="H143" s="19">
        <v>13863</v>
      </c>
      <c r="I143" s="19">
        <v>13828</v>
      </c>
      <c r="J143" s="19">
        <v>13794</v>
      </c>
      <c r="K143" s="19">
        <v>142781</v>
      </c>
      <c r="L143" s="19">
        <f t="shared" si="17"/>
        <v>240055</v>
      </c>
    </row>
    <row r="144" spans="1:12" s="13" customFormat="1" ht="15" customHeight="1">
      <c r="A144" s="20"/>
      <c r="B144" s="56"/>
      <c r="C144" s="18" t="s">
        <v>147</v>
      </c>
      <c r="D144" s="19">
        <v>2332</v>
      </c>
      <c r="E144" s="19">
        <v>2326</v>
      </c>
      <c r="F144" s="19">
        <v>2320</v>
      </c>
      <c r="G144" s="19">
        <v>2315</v>
      </c>
      <c r="H144" s="19">
        <v>2309</v>
      </c>
      <c r="I144" s="19">
        <v>2303</v>
      </c>
      <c r="J144" s="19">
        <v>2298</v>
      </c>
      <c r="K144" s="19">
        <v>24341</v>
      </c>
      <c r="L144" s="19">
        <f t="shared" si="17"/>
        <v>40544</v>
      </c>
    </row>
    <row r="145" spans="1:12" s="13" customFormat="1" ht="39.75" customHeight="1">
      <c r="A145" s="20"/>
      <c r="B145" s="56"/>
      <c r="C145" s="18" t="s">
        <v>195</v>
      </c>
      <c r="D145" s="19">
        <v>174</v>
      </c>
      <c r="E145" s="19">
        <v>4846</v>
      </c>
      <c r="F145" s="19">
        <v>4837</v>
      </c>
      <c r="G145" s="19">
        <v>4826</v>
      </c>
      <c r="H145" s="19">
        <v>4805</v>
      </c>
      <c r="I145" s="19">
        <v>4803</v>
      </c>
      <c r="J145" s="19">
        <v>4789</v>
      </c>
      <c r="K145" s="19">
        <v>61255</v>
      </c>
      <c r="L145" s="19">
        <f t="shared" si="17"/>
        <v>90335</v>
      </c>
    </row>
    <row r="146" spans="1:12" s="13" customFormat="1" ht="27" customHeight="1">
      <c r="A146" s="20"/>
      <c r="B146" s="56"/>
      <c r="C146" s="18" t="s">
        <v>150</v>
      </c>
      <c r="D146" s="19">
        <v>4012</v>
      </c>
      <c r="E146" s="19">
        <v>4002</v>
      </c>
      <c r="F146" s="19">
        <v>3992</v>
      </c>
      <c r="G146" s="19">
        <v>3982</v>
      </c>
      <c r="H146" s="19">
        <v>3972</v>
      </c>
      <c r="I146" s="19">
        <v>3962</v>
      </c>
      <c r="J146" s="19">
        <v>3952</v>
      </c>
      <c r="K146" s="19">
        <v>2958</v>
      </c>
      <c r="L146" s="19">
        <f t="shared" si="17"/>
        <v>30832</v>
      </c>
    </row>
    <row r="147" spans="1:12" s="13" customFormat="1" ht="15" customHeight="1" thickBot="1">
      <c r="A147" s="20"/>
      <c r="B147" s="56"/>
      <c r="C147" s="18" t="s">
        <v>147</v>
      </c>
      <c r="D147" s="19">
        <v>3280</v>
      </c>
      <c r="E147" s="19">
        <v>3272</v>
      </c>
      <c r="F147" s="19">
        <v>3264</v>
      </c>
      <c r="G147" s="19">
        <v>3256</v>
      </c>
      <c r="H147" s="19">
        <v>3249</v>
      </c>
      <c r="I147" s="19">
        <v>3240</v>
      </c>
      <c r="J147" s="19">
        <v>3232</v>
      </c>
      <c r="K147" s="19">
        <v>34246</v>
      </c>
      <c r="L147" s="19">
        <f t="shared" si="17"/>
        <v>57039</v>
      </c>
    </row>
    <row r="148" spans="1:12" s="4" customFormat="1" ht="14.25" thickBot="1" thickTop="1">
      <c r="A148" s="23">
        <v>14</v>
      </c>
      <c r="B148" s="99" t="s">
        <v>35</v>
      </c>
      <c r="C148" s="100"/>
      <c r="D148" s="24">
        <f aca="true" t="shared" si="18" ref="D148:K148">SUM(D109:D147)</f>
        <v>460917</v>
      </c>
      <c r="E148" s="24">
        <f t="shared" si="18"/>
        <v>507103</v>
      </c>
      <c r="F148" s="24">
        <f t="shared" si="18"/>
        <v>499227</v>
      </c>
      <c r="G148" s="24">
        <f t="shared" si="18"/>
        <v>494636</v>
      </c>
      <c r="H148" s="24">
        <f t="shared" si="18"/>
        <v>490468</v>
      </c>
      <c r="I148" s="24">
        <f t="shared" si="18"/>
        <v>479838</v>
      </c>
      <c r="J148" s="24">
        <f t="shared" si="18"/>
        <v>472338</v>
      </c>
      <c r="K148" s="24">
        <f t="shared" si="18"/>
        <v>3473712</v>
      </c>
      <c r="L148" s="24">
        <f t="shared" si="17"/>
        <v>6878239</v>
      </c>
    </row>
    <row r="149" spans="1:12" s="7" customFormat="1" ht="26.25" thickTop="1">
      <c r="A149" s="16">
        <v>15</v>
      </c>
      <c r="B149" s="48" t="s">
        <v>41</v>
      </c>
      <c r="C149" s="18" t="s">
        <v>158</v>
      </c>
      <c r="D149" s="19">
        <v>9052</v>
      </c>
      <c r="E149" s="19">
        <v>9029</v>
      </c>
      <c r="F149" s="19">
        <v>9001</v>
      </c>
      <c r="G149" s="19">
        <v>8986</v>
      </c>
      <c r="H149" s="19">
        <v>8967</v>
      </c>
      <c r="I149" s="19">
        <v>8944</v>
      </c>
      <c r="J149" s="19">
        <v>8922</v>
      </c>
      <c r="K149" s="19">
        <v>186662</v>
      </c>
      <c r="L149" s="22">
        <f t="shared" si="17"/>
        <v>249563</v>
      </c>
    </row>
    <row r="150" spans="1:12" s="7" customFormat="1" ht="15" customHeight="1">
      <c r="A150" s="16"/>
      <c r="B150" s="57"/>
      <c r="C150" s="18" t="s">
        <v>157</v>
      </c>
      <c r="D150" s="19">
        <v>2691</v>
      </c>
      <c r="E150" s="19">
        <v>2684</v>
      </c>
      <c r="F150" s="19">
        <v>2677</v>
      </c>
      <c r="G150" s="19">
        <v>1336</v>
      </c>
      <c r="H150" s="19">
        <v>0</v>
      </c>
      <c r="I150" s="19">
        <v>0</v>
      </c>
      <c r="J150" s="19">
        <v>0</v>
      </c>
      <c r="K150" s="19">
        <v>0</v>
      </c>
      <c r="L150" s="22">
        <f t="shared" si="17"/>
        <v>9388</v>
      </c>
    </row>
    <row r="151" spans="1:12" s="7" customFormat="1" ht="26.25" customHeight="1">
      <c r="A151" s="16"/>
      <c r="B151" s="61"/>
      <c r="C151" s="18" t="s">
        <v>94</v>
      </c>
      <c r="D151" s="19">
        <v>7594</v>
      </c>
      <c r="E151" s="19">
        <v>7575</v>
      </c>
      <c r="F151" s="19">
        <v>7556</v>
      </c>
      <c r="G151" s="19">
        <v>7538</v>
      </c>
      <c r="H151" s="19">
        <v>7520</v>
      </c>
      <c r="I151" s="19">
        <v>7501</v>
      </c>
      <c r="J151" s="19">
        <v>7482</v>
      </c>
      <c r="K151" s="19">
        <v>66507</v>
      </c>
      <c r="L151" s="22">
        <f t="shared" si="17"/>
        <v>119273</v>
      </c>
    </row>
    <row r="152" spans="1:12" s="7" customFormat="1" ht="16.5" customHeight="1">
      <c r="A152" s="16"/>
      <c r="B152" s="61"/>
      <c r="C152" s="18" t="s">
        <v>98</v>
      </c>
      <c r="D152" s="19">
        <v>2072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22">
        <f t="shared" si="17"/>
        <v>2072</v>
      </c>
    </row>
    <row r="153" spans="1:12" s="7" customFormat="1" ht="13.5" customHeight="1">
      <c r="A153" s="16"/>
      <c r="B153" s="61"/>
      <c r="C153" s="18" t="s">
        <v>101</v>
      </c>
      <c r="D153" s="19">
        <v>2975</v>
      </c>
      <c r="E153" s="19">
        <v>2968</v>
      </c>
      <c r="F153" s="19">
        <v>2960</v>
      </c>
      <c r="G153" s="19">
        <v>2953</v>
      </c>
      <c r="H153" s="19">
        <v>2946</v>
      </c>
      <c r="I153" s="19">
        <v>2939</v>
      </c>
      <c r="J153" s="19">
        <v>2931</v>
      </c>
      <c r="K153" s="19">
        <v>26056</v>
      </c>
      <c r="L153" s="22">
        <f t="shared" si="17"/>
        <v>46728</v>
      </c>
    </row>
    <row r="154" spans="1:12" s="7" customFormat="1" ht="28.5" customHeight="1">
      <c r="A154" s="16"/>
      <c r="B154" s="70"/>
      <c r="C154" s="18" t="s">
        <v>124</v>
      </c>
      <c r="D154" s="19">
        <v>10571</v>
      </c>
      <c r="E154" s="19">
        <v>7912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22">
        <f t="shared" si="17"/>
        <v>18483</v>
      </c>
    </row>
    <row r="155" spans="1:12" s="7" customFormat="1" ht="13.5" customHeight="1">
      <c r="A155" s="16"/>
      <c r="B155" s="69"/>
      <c r="C155" s="18" t="s">
        <v>116</v>
      </c>
      <c r="D155" s="19">
        <v>3652</v>
      </c>
      <c r="E155" s="19">
        <v>3643</v>
      </c>
      <c r="F155" s="19">
        <v>3634</v>
      </c>
      <c r="G155" s="19">
        <v>3625</v>
      </c>
      <c r="H155" s="19">
        <v>3616</v>
      </c>
      <c r="I155" s="19">
        <v>3607</v>
      </c>
      <c r="J155" s="19">
        <v>2699</v>
      </c>
      <c r="K155" s="19">
        <v>0</v>
      </c>
      <c r="L155" s="22">
        <f t="shared" si="17"/>
        <v>24476</v>
      </c>
    </row>
    <row r="156" spans="1:12" s="7" customFormat="1" ht="27.75" customHeight="1">
      <c r="A156" s="16"/>
      <c r="B156" s="69"/>
      <c r="C156" s="18" t="s">
        <v>122</v>
      </c>
      <c r="D156" s="19">
        <v>8458</v>
      </c>
      <c r="E156" s="19">
        <v>6331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22">
        <f t="shared" si="17"/>
        <v>14789</v>
      </c>
    </row>
    <row r="157" spans="1:12" s="7" customFormat="1" ht="15.75" customHeight="1">
      <c r="A157" s="16"/>
      <c r="B157" s="69"/>
      <c r="C157" s="18" t="s">
        <v>123</v>
      </c>
      <c r="D157" s="19">
        <v>7065</v>
      </c>
      <c r="E157" s="19">
        <v>7047</v>
      </c>
      <c r="F157" s="19">
        <v>7029</v>
      </c>
      <c r="G157" s="19">
        <v>7011</v>
      </c>
      <c r="H157" s="19">
        <v>6994</v>
      </c>
      <c r="I157" s="19">
        <v>6976</v>
      </c>
      <c r="J157" s="19">
        <v>5222</v>
      </c>
      <c r="K157" s="19">
        <v>0</v>
      </c>
      <c r="L157" s="22">
        <f t="shared" si="17"/>
        <v>47344</v>
      </c>
    </row>
    <row r="158" spans="1:12" s="7" customFormat="1" ht="14.25" customHeight="1">
      <c r="A158" s="16"/>
      <c r="B158" s="17"/>
      <c r="C158" s="18" t="s">
        <v>135</v>
      </c>
      <c r="D158" s="19">
        <v>19451</v>
      </c>
      <c r="E158" s="19">
        <v>19402</v>
      </c>
      <c r="F158" s="19">
        <v>9683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22">
        <f t="shared" si="17"/>
        <v>48536</v>
      </c>
    </row>
    <row r="159" spans="1:12" s="7" customFormat="1" ht="15.75" customHeight="1">
      <c r="A159" s="16"/>
      <c r="B159" s="17"/>
      <c r="C159" s="18" t="s">
        <v>133</v>
      </c>
      <c r="D159" s="19">
        <v>4205</v>
      </c>
      <c r="E159" s="19">
        <v>4194</v>
      </c>
      <c r="F159" s="19">
        <v>2093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22">
        <f t="shared" si="17"/>
        <v>10492</v>
      </c>
    </row>
    <row r="160" spans="1:12" s="7" customFormat="1" ht="24.75" customHeight="1">
      <c r="A160" s="16"/>
      <c r="B160" s="57"/>
      <c r="C160" s="18" t="s">
        <v>154</v>
      </c>
      <c r="D160" s="19">
        <v>7714</v>
      </c>
      <c r="E160" s="19">
        <v>7694</v>
      </c>
      <c r="F160" s="19">
        <v>7675</v>
      </c>
      <c r="G160" s="19">
        <v>7656</v>
      </c>
      <c r="H160" s="19">
        <v>7637</v>
      </c>
      <c r="I160" s="19">
        <v>7618</v>
      </c>
      <c r="J160" s="19">
        <v>7598</v>
      </c>
      <c r="K160" s="19">
        <v>15139</v>
      </c>
      <c r="L160" s="22">
        <f t="shared" si="17"/>
        <v>68731</v>
      </c>
    </row>
    <row r="161" spans="1:12" s="7" customFormat="1" ht="29.25" customHeight="1" thickBot="1">
      <c r="A161" s="75"/>
      <c r="B161" s="69"/>
      <c r="C161" s="18" t="s">
        <v>124</v>
      </c>
      <c r="D161" s="19">
        <v>11769</v>
      </c>
      <c r="E161" s="19">
        <v>11739</v>
      </c>
      <c r="F161" s="19">
        <v>8786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22">
        <f t="shared" si="17"/>
        <v>32294</v>
      </c>
    </row>
    <row r="162" spans="1:12" s="4" customFormat="1" ht="15.75" customHeight="1" thickBot="1" thickTop="1">
      <c r="A162" s="23">
        <v>15</v>
      </c>
      <c r="B162" s="102" t="s">
        <v>42</v>
      </c>
      <c r="C162" s="102"/>
      <c r="D162" s="24">
        <f aca="true" t="shared" si="19" ref="D162:L162">SUM(D149:D161)</f>
        <v>97269</v>
      </c>
      <c r="E162" s="24">
        <f t="shared" si="19"/>
        <v>90218</v>
      </c>
      <c r="F162" s="24">
        <f t="shared" si="19"/>
        <v>61094</v>
      </c>
      <c r="G162" s="24">
        <f t="shared" si="19"/>
        <v>39105</v>
      </c>
      <c r="H162" s="24">
        <f t="shared" si="19"/>
        <v>37680</v>
      </c>
      <c r="I162" s="24">
        <f t="shared" si="19"/>
        <v>37585</v>
      </c>
      <c r="J162" s="24">
        <f t="shared" si="19"/>
        <v>34854</v>
      </c>
      <c r="K162" s="24">
        <f t="shared" si="19"/>
        <v>294364</v>
      </c>
      <c r="L162" s="24">
        <f t="shared" si="19"/>
        <v>692169</v>
      </c>
    </row>
    <row r="163" spans="1:12" s="33" customFormat="1" ht="26.25" customHeight="1" thickBot="1" thickTop="1">
      <c r="A163" s="40"/>
      <c r="B163" s="41"/>
      <c r="C163" s="42" t="s">
        <v>63</v>
      </c>
      <c r="D163" s="43">
        <f aca="true" t="shared" si="20" ref="D163:K163">D162+D148+D108+D86+D77+D65+D54+D49+D43+D33+D27+D21+D16+D95+D71</f>
        <v>1217825</v>
      </c>
      <c r="E163" s="43">
        <f t="shared" si="20"/>
        <v>1208939</v>
      </c>
      <c r="F163" s="43">
        <f t="shared" si="20"/>
        <v>1134638</v>
      </c>
      <c r="G163" s="43">
        <f t="shared" si="20"/>
        <v>1068084</v>
      </c>
      <c r="H163" s="43">
        <f t="shared" si="20"/>
        <v>1023930</v>
      </c>
      <c r="I163" s="43">
        <f t="shared" si="20"/>
        <v>964641</v>
      </c>
      <c r="J163" s="43">
        <f t="shared" si="20"/>
        <v>932391</v>
      </c>
      <c r="K163" s="43">
        <f t="shared" si="20"/>
        <v>7009339</v>
      </c>
      <c r="L163" s="43">
        <f aca="true" t="shared" si="21" ref="L163:L168">SUM(D163:K163)</f>
        <v>14559787</v>
      </c>
    </row>
    <row r="164" spans="1:12" s="4" customFormat="1" ht="18" customHeight="1" thickBot="1" thickTop="1">
      <c r="A164" s="23">
        <v>16</v>
      </c>
      <c r="B164" s="102" t="s">
        <v>45</v>
      </c>
      <c r="C164" s="102"/>
      <c r="D164" s="24">
        <f aca="true" t="shared" si="22" ref="D164:K164">SUM(D165:D167)</f>
        <v>8982</v>
      </c>
      <c r="E164" s="24">
        <f t="shared" si="22"/>
        <v>18351</v>
      </c>
      <c r="F164" s="24">
        <f t="shared" si="22"/>
        <v>21661</v>
      </c>
      <c r="G164" s="24">
        <f t="shared" si="22"/>
        <v>20798</v>
      </c>
      <c r="H164" s="24">
        <f t="shared" si="22"/>
        <v>20732</v>
      </c>
      <c r="I164" s="24">
        <f t="shared" si="22"/>
        <v>20666</v>
      </c>
      <c r="J164" s="24">
        <f t="shared" si="22"/>
        <v>20600</v>
      </c>
      <c r="K164" s="24">
        <f t="shared" si="22"/>
        <v>317367</v>
      </c>
      <c r="L164" s="24">
        <f t="shared" si="21"/>
        <v>449157</v>
      </c>
    </row>
    <row r="165" spans="1:12" s="4" customFormat="1" ht="19.5" customHeight="1" thickTop="1">
      <c r="A165" s="50"/>
      <c r="B165" s="53"/>
      <c r="C165" s="53" t="s">
        <v>62</v>
      </c>
      <c r="D165" s="49">
        <v>1309</v>
      </c>
      <c r="E165" s="49">
        <v>1309</v>
      </c>
      <c r="F165" s="49">
        <v>797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f t="shared" si="21"/>
        <v>3415</v>
      </c>
    </row>
    <row r="166" spans="1:12" s="4" customFormat="1" ht="27.75" customHeight="1">
      <c r="A166" s="85"/>
      <c r="B166" s="86"/>
      <c r="C166" s="87" t="s">
        <v>177</v>
      </c>
      <c r="D166" s="73">
        <v>1873</v>
      </c>
      <c r="E166" s="73">
        <v>11242</v>
      </c>
      <c r="F166" s="73">
        <v>15064</v>
      </c>
      <c r="G166" s="73">
        <v>14998</v>
      </c>
      <c r="H166" s="73">
        <v>14932</v>
      </c>
      <c r="I166" s="73">
        <v>14866</v>
      </c>
      <c r="J166" s="73">
        <v>14800</v>
      </c>
      <c r="K166" s="73">
        <v>315545</v>
      </c>
      <c r="L166" s="27">
        <f t="shared" si="21"/>
        <v>403320</v>
      </c>
    </row>
    <row r="167" spans="1:12" s="4" customFormat="1" ht="26.25" thickBot="1">
      <c r="A167" s="51"/>
      <c r="B167" s="58"/>
      <c r="C167" s="52" t="s">
        <v>60</v>
      </c>
      <c r="D167" s="47">
        <v>5800</v>
      </c>
      <c r="E167" s="47">
        <v>5800</v>
      </c>
      <c r="F167" s="47">
        <v>5800</v>
      </c>
      <c r="G167" s="47">
        <v>5800</v>
      </c>
      <c r="H167" s="47">
        <v>5800</v>
      </c>
      <c r="I167" s="47">
        <v>5800</v>
      </c>
      <c r="J167" s="47">
        <v>5800</v>
      </c>
      <c r="K167" s="47">
        <v>1822</v>
      </c>
      <c r="L167" s="47">
        <f t="shared" si="21"/>
        <v>42422</v>
      </c>
    </row>
    <row r="168" spans="1:12" s="4" customFormat="1" ht="18" customHeight="1" thickBot="1" thickTop="1">
      <c r="A168" s="23">
        <v>17</v>
      </c>
      <c r="B168" s="105" t="s">
        <v>64</v>
      </c>
      <c r="C168" s="106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f t="shared" si="21"/>
        <v>0</v>
      </c>
    </row>
    <row r="169" spans="1:12" s="9" customFormat="1" ht="16.5" customHeight="1" thickBot="1" thickTop="1">
      <c r="A169" s="34"/>
      <c r="B169" s="35"/>
      <c r="C169" s="36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s="4" customFormat="1" ht="27" customHeight="1" thickBot="1" thickTop="1">
      <c r="A170" s="30"/>
      <c r="B170" s="108" t="s">
        <v>36</v>
      </c>
      <c r="C170" s="109"/>
      <c r="D170" s="31">
        <f aca="true" t="shared" si="23" ref="D170:L170">D163+D164+D168</f>
        <v>1226807</v>
      </c>
      <c r="E170" s="31">
        <f t="shared" si="23"/>
        <v>1227290</v>
      </c>
      <c r="F170" s="31">
        <f>F163+F164+F168</f>
        <v>1156299</v>
      </c>
      <c r="G170" s="31">
        <f>G163+G164+G168</f>
        <v>1088882</v>
      </c>
      <c r="H170" s="31">
        <f>H163+H164+H168</f>
        <v>1044662</v>
      </c>
      <c r="I170" s="31">
        <f>I163+I164+I168</f>
        <v>985307</v>
      </c>
      <c r="J170" s="31">
        <f>J163+J164+J168</f>
        <v>952991</v>
      </c>
      <c r="K170" s="31">
        <f t="shared" si="23"/>
        <v>7326706</v>
      </c>
      <c r="L170" s="31">
        <f t="shared" si="23"/>
        <v>15008944</v>
      </c>
    </row>
    <row r="171" spans="1:12" ht="11.25" customHeight="1" thickBot="1" thickTop="1">
      <c r="A171" s="14"/>
      <c r="B171" s="32"/>
      <c r="C171" s="32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30" customHeight="1" thickBot="1" thickTop="1">
      <c r="A172" s="10"/>
      <c r="B172" s="110" t="s">
        <v>196</v>
      </c>
      <c r="C172" s="111"/>
      <c r="D172" s="98">
        <v>21037766</v>
      </c>
      <c r="E172" s="62"/>
      <c r="F172" s="62"/>
      <c r="G172" s="62"/>
      <c r="H172" s="62"/>
      <c r="I172" s="62"/>
      <c r="J172" s="62"/>
      <c r="K172" s="62"/>
      <c r="L172" s="62"/>
    </row>
    <row r="173" spans="1:12" ht="16.5" thickBot="1" thickTop="1">
      <c r="A173" s="10"/>
      <c r="B173" s="112" t="s">
        <v>47</v>
      </c>
      <c r="C173" s="112"/>
      <c r="D173" s="63">
        <f>D163/D172*100</f>
        <v>5.788756277638985</v>
      </c>
      <c r="E173" s="63">
        <f>E163/D172*100</f>
        <v>5.746517952524047</v>
      </c>
      <c r="F173" s="63">
        <f>F163/D172*100</f>
        <v>5.3933388174390755</v>
      </c>
      <c r="G173" s="63">
        <f>G163/D172*100</f>
        <v>5.076983934510918</v>
      </c>
      <c r="H173" s="63">
        <f>H163/D172*100</f>
        <v>4.867104235307114</v>
      </c>
      <c r="I173" s="63">
        <f>I163/D172*100</f>
        <v>4.585282486743127</v>
      </c>
      <c r="J173" s="63">
        <f>J163/D172*100</f>
        <v>4.431986742318552</v>
      </c>
      <c r="K173" s="63"/>
      <c r="L173" s="64"/>
    </row>
    <row r="174" spans="1:12" ht="15.75" thickTop="1">
      <c r="A174" s="10"/>
      <c r="B174" s="82"/>
      <c r="C174" s="82"/>
      <c r="D174" s="83"/>
      <c r="E174" s="83"/>
      <c r="F174" s="83"/>
      <c r="G174" s="83"/>
      <c r="H174" s="83"/>
      <c r="I174" s="83"/>
      <c r="J174" s="83"/>
      <c r="K174" s="83"/>
      <c r="L174" s="15"/>
    </row>
    <row r="175" spans="1:12" ht="15">
      <c r="A175" s="10"/>
      <c r="B175" s="82"/>
      <c r="C175" s="82"/>
      <c r="D175" s="83"/>
      <c r="E175" s="83"/>
      <c r="F175" s="83"/>
      <c r="G175" s="83"/>
      <c r="H175" s="83"/>
      <c r="I175" s="83"/>
      <c r="J175" s="83"/>
      <c r="K175" s="83"/>
      <c r="L175" s="15"/>
    </row>
    <row r="176" spans="2:12" ht="15.75">
      <c r="B176" s="79"/>
      <c r="C176" s="80" t="s">
        <v>191</v>
      </c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2:12" ht="15.75">
      <c r="B177" s="84"/>
      <c r="C177" s="80" t="s">
        <v>192</v>
      </c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2:12" ht="15.75">
      <c r="B178" s="84"/>
      <c r="C178" s="80" t="s">
        <v>193</v>
      </c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2" ht="15.75">
      <c r="B179" s="79"/>
      <c r="C179" s="80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12.75">
      <c r="A180" s="10"/>
      <c r="B180" s="11"/>
      <c r="C180" s="12"/>
      <c r="D180" s="107"/>
      <c r="E180" s="107"/>
      <c r="F180" s="107"/>
      <c r="G180" s="107"/>
      <c r="H180" s="107"/>
      <c r="I180" s="107"/>
      <c r="J180" s="107"/>
      <c r="K180" s="107"/>
      <c r="L180" s="39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</sheetData>
  <sheetProtection/>
  <mergeCells count="21">
    <mergeCell ref="D180:K180"/>
    <mergeCell ref="B170:C170"/>
    <mergeCell ref="B168:C168"/>
    <mergeCell ref="B172:C172"/>
    <mergeCell ref="B173:C173"/>
    <mergeCell ref="B49:C49"/>
    <mergeCell ref="B164:C164"/>
    <mergeCell ref="B162:C162"/>
    <mergeCell ref="B148:C148"/>
    <mergeCell ref="B65:C65"/>
    <mergeCell ref="B71:C71"/>
    <mergeCell ref="B16:C16"/>
    <mergeCell ref="B77:C77"/>
    <mergeCell ref="B95:C95"/>
    <mergeCell ref="B86:C86"/>
    <mergeCell ref="B54:C54"/>
    <mergeCell ref="A1:L1"/>
    <mergeCell ref="B21:C21"/>
    <mergeCell ref="B33:C33"/>
    <mergeCell ref="B43:C43"/>
    <mergeCell ref="B108:C108"/>
  </mergeCells>
  <printOptions/>
  <pageMargins left="0.15748031496062992" right="0.2362204724409449" top="0.31496062992125984" bottom="0.5118110236220472" header="0.31496062992125984" footer="0.31496062992125984"/>
  <pageSetup fitToHeight="0" fitToWidth="1" horizontalDpi="600" verticalDpi="600" orientation="landscape" paperSize="9" scale="10" r:id="rId1"/>
  <headerFooter alignWithMargins="0">
    <oddFooter>&amp;C&amp;"Times New Roman,Parasts"Gulbenes novada saistības uz 01.01.2020.&amp;R&amp;P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88" t="s">
        <v>180</v>
      </c>
      <c r="C1" s="88"/>
      <c r="D1" s="92"/>
      <c r="E1" s="92"/>
      <c r="F1" s="92"/>
    </row>
    <row r="2" spans="2:6" ht="12.75">
      <c r="B2" s="88" t="s">
        <v>181</v>
      </c>
      <c r="C2" s="88"/>
      <c r="D2" s="92"/>
      <c r="E2" s="92"/>
      <c r="F2" s="92"/>
    </row>
    <row r="3" spans="2:6" ht="12.75">
      <c r="B3" s="89"/>
      <c r="C3" s="89"/>
      <c r="D3" s="93"/>
      <c r="E3" s="93"/>
      <c r="F3" s="93"/>
    </row>
    <row r="4" spans="2:6" ht="25.5">
      <c r="B4" s="89" t="s">
        <v>182</v>
      </c>
      <c r="C4" s="89"/>
      <c r="D4" s="93"/>
      <c r="E4" s="93"/>
      <c r="F4" s="93"/>
    </row>
    <row r="5" spans="2:6" ht="12.75">
      <c r="B5" s="89"/>
      <c r="C5" s="89"/>
      <c r="D5" s="93"/>
      <c r="E5" s="93"/>
      <c r="F5" s="93"/>
    </row>
    <row r="6" spans="2:6" ht="25.5">
      <c r="B6" s="88" t="s">
        <v>183</v>
      </c>
      <c r="C6" s="88"/>
      <c r="D6" s="92"/>
      <c r="E6" s="92" t="s">
        <v>184</v>
      </c>
      <c r="F6" s="92" t="s">
        <v>185</v>
      </c>
    </row>
    <row r="7" spans="2:6" ht="13.5" thickBot="1">
      <c r="B7" s="89"/>
      <c r="C7" s="89"/>
      <c r="D7" s="93"/>
      <c r="E7" s="93"/>
      <c r="F7" s="93"/>
    </row>
    <row r="8" spans="2:6" ht="39" thickBot="1">
      <c r="B8" s="90" t="s">
        <v>186</v>
      </c>
      <c r="C8" s="91"/>
      <c r="D8" s="94"/>
      <c r="E8" s="94">
        <v>1</v>
      </c>
      <c r="F8" s="95" t="s">
        <v>187</v>
      </c>
    </row>
    <row r="9" spans="2:6" ht="12.75">
      <c r="B9" s="89"/>
      <c r="C9" s="89"/>
      <c r="D9" s="93"/>
      <c r="E9" s="93"/>
      <c r="F9" s="93"/>
    </row>
    <row r="10" spans="2:6" ht="12.75">
      <c r="B10" s="89"/>
      <c r="C10" s="89"/>
      <c r="D10" s="93"/>
      <c r="E10" s="93"/>
      <c r="F10" s="9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188</v>
      </c>
      <c r="C1" s="96"/>
      <c r="D1" s="97"/>
      <c r="E1" s="97"/>
      <c r="F1" s="97"/>
    </row>
    <row r="2" spans="2:6" ht="12.75">
      <c r="B2" s="96" t="s">
        <v>189</v>
      </c>
      <c r="C2" s="96"/>
      <c r="D2" s="97"/>
      <c r="E2" s="97"/>
      <c r="F2" s="97"/>
    </row>
    <row r="3" spans="2:6" ht="12.75">
      <c r="B3" s="89"/>
      <c r="C3" s="89"/>
      <c r="D3" s="93"/>
      <c r="E3" s="93"/>
      <c r="F3" s="93"/>
    </row>
    <row r="4" spans="2:6" ht="25.5">
      <c r="B4" s="89" t="s">
        <v>182</v>
      </c>
      <c r="C4" s="89"/>
      <c r="D4" s="93"/>
      <c r="E4" s="93"/>
      <c r="F4" s="93"/>
    </row>
    <row r="5" spans="2:6" ht="12.75">
      <c r="B5" s="89"/>
      <c r="C5" s="89"/>
      <c r="D5" s="93"/>
      <c r="E5" s="93"/>
      <c r="F5" s="93"/>
    </row>
    <row r="6" spans="2:6" ht="25.5">
      <c r="B6" s="96" t="s">
        <v>183</v>
      </c>
      <c r="C6" s="96"/>
      <c r="D6" s="97"/>
      <c r="E6" s="97" t="s">
        <v>184</v>
      </c>
      <c r="F6" s="97" t="s">
        <v>185</v>
      </c>
    </row>
    <row r="7" spans="2:6" ht="13.5" thickBot="1">
      <c r="B7" s="89"/>
      <c r="C7" s="89"/>
      <c r="D7" s="93"/>
      <c r="E7" s="93"/>
      <c r="F7" s="93"/>
    </row>
    <row r="8" spans="2:6" ht="39" thickBot="1">
      <c r="B8" s="90" t="s">
        <v>186</v>
      </c>
      <c r="C8" s="91"/>
      <c r="D8" s="94"/>
      <c r="E8" s="94">
        <v>1</v>
      </c>
      <c r="F8" s="95" t="s">
        <v>187</v>
      </c>
    </row>
    <row r="9" spans="2:6" ht="12.75">
      <c r="B9" s="89"/>
      <c r="C9" s="89"/>
      <c r="D9" s="93"/>
      <c r="E9" s="93"/>
      <c r="F9" s="93"/>
    </row>
    <row r="10" spans="2:6" ht="12.75">
      <c r="B10" s="89"/>
      <c r="C10" s="89"/>
      <c r="D10" s="93"/>
      <c r="E10" s="93"/>
      <c r="F10" s="9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188</v>
      </c>
      <c r="C1" s="96"/>
      <c r="D1" s="97"/>
      <c r="E1" s="97"/>
      <c r="F1" s="97"/>
    </row>
    <row r="2" spans="2:6" ht="12.75">
      <c r="B2" s="96" t="s">
        <v>190</v>
      </c>
      <c r="C2" s="96"/>
      <c r="D2" s="97"/>
      <c r="E2" s="97"/>
      <c r="F2" s="97"/>
    </row>
    <row r="3" spans="2:6" ht="12.75">
      <c r="B3" s="89"/>
      <c r="C3" s="89"/>
      <c r="D3" s="93"/>
      <c r="E3" s="93"/>
      <c r="F3" s="93"/>
    </row>
    <row r="4" spans="2:6" ht="25.5">
      <c r="B4" s="89" t="s">
        <v>182</v>
      </c>
      <c r="C4" s="89"/>
      <c r="D4" s="93"/>
      <c r="E4" s="93"/>
      <c r="F4" s="93"/>
    </row>
    <row r="5" spans="2:6" ht="12.75">
      <c r="B5" s="89"/>
      <c r="C5" s="89"/>
      <c r="D5" s="93"/>
      <c r="E5" s="93"/>
      <c r="F5" s="93"/>
    </row>
    <row r="6" spans="2:6" ht="25.5">
      <c r="B6" s="96" t="s">
        <v>183</v>
      </c>
      <c r="C6" s="96"/>
      <c r="D6" s="97"/>
      <c r="E6" s="97" t="s">
        <v>184</v>
      </c>
      <c r="F6" s="97" t="s">
        <v>185</v>
      </c>
    </row>
    <row r="7" spans="2:6" ht="13.5" thickBot="1">
      <c r="B7" s="89"/>
      <c r="C7" s="89"/>
      <c r="D7" s="93"/>
      <c r="E7" s="93"/>
      <c r="F7" s="93"/>
    </row>
    <row r="8" spans="2:6" ht="39" thickBot="1">
      <c r="B8" s="90" t="s">
        <v>186</v>
      </c>
      <c r="C8" s="91"/>
      <c r="D8" s="94"/>
      <c r="E8" s="94">
        <v>1</v>
      </c>
      <c r="F8" s="95" t="s">
        <v>187</v>
      </c>
    </row>
    <row r="9" spans="2:6" ht="12.75">
      <c r="B9" s="89"/>
      <c r="C9" s="89"/>
      <c r="D9" s="93"/>
      <c r="E9" s="93"/>
      <c r="F9" s="93"/>
    </row>
    <row r="10" spans="2:6" ht="12.75">
      <c r="B10" s="89"/>
      <c r="C10" s="89"/>
      <c r="D10" s="93"/>
      <c r="E10" s="93"/>
      <c r="F10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Gulbenes rajona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velga</dc:creator>
  <cp:keywords/>
  <dc:description/>
  <cp:lastModifiedBy>Vita Baškere</cp:lastModifiedBy>
  <cp:lastPrinted>2020-01-23T06:01:15Z</cp:lastPrinted>
  <dcterms:created xsi:type="dcterms:W3CDTF">2009-07-10T10:18:51Z</dcterms:created>
  <dcterms:modified xsi:type="dcterms:W3CDTF">2020-01-23T13:46:15Z</dcterms:modified>
  <cp:category/>
  <cp:version/>
  <cp:contentType/>
  <cp:contentStatus/>
</cp:coreProperties>
</file>