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832" activeTab="0"/>
  </bookViews>
  <sheets>
    <sheet name="Lejasciems" sheetId="1" r:id="rId1"/>
    <sheet name="Veri" sheetId="2" r:id="rId2"/>
    <sheet name="Sinole" sheetId="3" r:id="rId3"/>
  </sheets>
  <definedNames>
    <definedName name="_xlnm.Print_Area" localSheetId="0">'Lejasciems'!$A$1:$D$69</definedName>
  </definedNames>
  <calcPr fullCalcOnLoad="1"/>
</workbook>
</file>

<file path=xl/sharedStrings.xml><?xml version="1.0" encoding="utf-8"?>
<sst xmlns="http://schemas.openxmlformats.org/spreadsheetml/2006/main" count="290" uniqueCount="96">
  <si>
    <t xml:space="preserve">Posteņi </t>
  </si>
  <si>
    <t>1.</t>
  </si>
  <si>
    <t>1.1.</t>
  </si>
  <si>
    <t>Pamatlīdzekļu nolietojums</t>
  </si>
  <si>
    <t>1.1.1.</t>
  </si>
  <si>
    <t>t.sk. ēkas, būves</t>
  </si>
  <si>
    <t>1.1.2.</t>
  </si>
  <si>
    <t>iekārtas, mehānismi</t>
  </si>
  <si>
    <t>1.1.3.</t>
  </si>
  <si>
    <t>pārējie</t>
  </si>
  <si>
    <t>1.2.</t>
  </si>
  <si>
    <t>Nemateriālo ieguldījumu vērtības norakstījums</t>
  </si>
  <si>
    <t>2.</t>
  </si>
  <si>
    <t>Personāla izmaksas</t>
  </si>
  <si>
    <t>2.1.</t>
  </si>
  <si>
    <t>Darba samaksa</t>
  </si>
  <si>
    <t>2.2.</t>
  </si>
  <si>
    <t>3.</t>
  </si>
  <si>
    <t>Remontu izmaksas</t>
  </si>
  <si>
    <t>4.</t>
  </si>
  <si>
    <t>Pārējās saimnieciskās darbības izmaksas</t>
  </si>
  <si>
    <t>4.1.</t>
  </si>
  <si>
    <t>x</t>
  </si>
  <si>
    <t>4.2.</t>
  </si>
  <si>
    <t>4.3.</t>
  </si>
  <si>
    <t>Pārējās administrācijas izmaksas, kas nav iekļautas citur</t>
  </si>
  <si>
    <t>4.4.</t>
  </si>
  <si>
    <t xml:space="preserve">Materiālu izmaksas  </t>
  </si>
  <si>
    <t>4.5.</t>
  </si>
  <si>
    <t>Elektroenerģijas, kurināmā, siltumenerģijas, gāzes izmaksas</t>
  </si>
  <si>
    <t>4.6.</t>
  </si>
  <si>
    <t>Apsardzes izdevumi</t>
  </si>
  <si>
    <t>4.7.</t>
  </si>
  <si>
    <t>Transporta uzturēšanas izdevumi</t>
  </si>
  <si>
    <t>4.8.</t>
  </si>
  <si>
    <t>Komunālie pakalpojumi</t>
  </si>
  <si>
    <t>4.9.</t>
  </si>
  <si>
    <t>Apdrošināšanas izmaksas</t>
  </si>
  <si>
    <t>4.10.</t>
  </si>
  <si>
    <t>Sakaru izdevumi</t>
  </si>
  <si>
    <t>4.11.</t>
  </si>
  <si>
    <t>Kancelejas preces</t>
  </si>
  <si>
    <t>4.12.</t>
  </si>
  <si>
    <t>Personāla apmācības</t>
  </si>
  <si>
    <t>4.13.</t>
  </si>
  <si>
    <t>Juridiskie pakalpojumi</t>
  </si>
  <si>
    <t>4.14.</t>
  </si>
  <si>
    <t>Vides stāvokļa kontroles izdevumi</t>
  </si>
  <si>
    <t>4.15.</t>
  </si>
  <si>
    <t>Dienesta komandējumi</t>
  </si>
  <si>
    <t>4.16.</t>
  </si>
  <si>
    <t xml:space="preserve">Pārējie izdevumi  </t>
  </si>
  <si>
    <t>4.17.</t>
  </si>
  <si>
    <t>Citi būtiski izdevumi pa posteņiem</t>
  </si>
  <si>
    <t>4.18.</t>
  </si>
  <si>
    <t>Ar pakalpojumu lietotāju apkalpošanu saistītie izdevumi</t>
  </si>
  <si>
    <t>4.19.</t>
  </si>
  <si>
    <t>Nodevas</t>
  </si>
  <si>
    <t>5.</t>
  </si>
  <si>
    <t>6.</t>
  </si>
  <si>
    <t>Nodokļi</t>
  </si>
  <si>
    <t xml:space="preserve">Kanalizācijas pakalpojumu tarifs </t>
  </si>
  <si>
    <r>
      <t>Savākto notekūdeņu daudzums  m</t>
    </r>
    <r>
      <rPr>
        <vertAlign val="superscript"/>
        <sz val="10"/>
        <rFont val="Times New Roman"/>
        <family val="1"/>
      </rPr>
      <t>3</t>
    </r>
  </si>
  <si>
    <r>
      <t>Kopējo attīrīto notekūdeņu daudzums  m</t>
    </r>
    <r>
      <rPr>
        <vertAlign val="superscript"/>
        <sz val="10"/>
        <rFont val="Times New Roman"/>
        <family val="1"/>
      </rPr>
      <t>3</t>
    </r>
  </si>
  <si>
    <r>
      <t>Ūdensvada tīklā padotā ūdens daudzums m</t>
    </r>
    <r>
      <rPr>
        <vertAlign val="superscript"/>
        <sz val="10"/>
        <rFont val="Times New Roman"/>
        <family val="1"/>
      </rPr>
      <t>3</t>
    </r>
  </si>
  <si>
    <r>
      <t>Lietotājiem piegādātā ūdens daudzums m</t>
    </r>
    <r>
      <rPr>
        <vertAlign val="superscript"/>
        <sz val="10"/>
        <rFont val="Times New Roman"/>
        <family val="1"/>
      </rPr>
      <t>3</t>
    </r>
  </si>
  <si>
    <t>Ekspluatācijas izmaksas EUR</t>
  </si>
  <si>
    <t>Izmaksas kopā EUR</t>
  </si>
  <si>
    <r>
      <t>EUR/m</t>
    </r>
    <r>
      <rPr>
        <b/>
        <vertAlign val="superscript"/>
        <sz val="10"/>
        <rFont val="Times New Roman"/>
        <family val="1"/>
      </rPr>
      <t>3</t>
    </r>
  </si>
  <si>
    <t>ūdens
ražošana un piegāde</t>
  </si>
  <si>
    <t>Iepirktā ūdens izmaksas, ja pakalpojumu nodrošināšanai iepērk ūdeni no cita komersanta tīkla</t>
  </si>
  <si>
    <t>Attīrīšanai novadīto notekūdeņu izmaksas, ja savāktos notekūdeņus novada cita komersanta tīklā</t>
  </si>
  <si>
    <t>Pamatlīdzekļu nolietojums un nemateriālo ieguldījumu vērtības norakstījums, kuri nav radušies ūdenssaimniecības attīstības projekta ieviešanas gaitā</t>
  </si>
  <si>
    <t>notekūdeņu
savākšana un attīrīšana</t>
  </si>
  <si>
    <t>____________________________________</t>
  </si>
  <si>
    <t>Soc. apdroš.izmaksas</t>
  </si>
  <si>
    <t>Ūdensapgādes pakalpojumu tarifs             (ar PVN)</t>
  </si>
  <si>
    <t>Kanalizācijas pakalpojumu tarifs               (ar PVN)</t>
  </si>
  <si>
    <t>Ūdensapgādes pakalpojumu tarifs            (bez PVN)</t>
  </si>
  <si>
    <t>7.1.</t>
  </si>
  <si>
    <t>7.2.</t>
  </si>
  <si>
    <t>7.3.</t>
  </si>
  <si>
    <t>7.4.</t>
  </si>
  <si>
    <t xml:space="preserve">Aizdevumu procentu un pamatsummas maksājumi </t>
  </si>
  <si>
    <t xml:space="preserve">Gulbenes novada Lejasciema pagasta pārvaldes ūdensapgādes un kanalizācijas pakalpojumu izmaksu aprēķins </t>
  </si>
  <si>
    <r>
      <t xml:space="preserve">Pakalpojuma sniedzēja nosaukums: </t>
    </r>
    <r>
      <rPr>
        <b/>
        <sz val="14"/>
        <rFont val="Times New Roman"/>
        <family val="1"/>
      </rPr>
      <t>Gulbenes novada Lejasciema pagasta pārvalde</t>
    </r>
  </si>
  <si>
    <r>
      <t xml:space="preserve">Pakalpojuma sniegšanas vieta: </t>
    </r>
    <r>
      <rPr>
        <b/>
        <sz val="14"/>
        <rFont val="Times New Roman"/>
        <family val="1"/>
      </rPr>
      <t>Gulbenes novada Lejasciema pagasta  Sinole</t>
    </r>
  </si>
  <si>
    <t>Pakalpojuma sniedzēja nosaukums: Gulbenes novada Lejasciema pagasta pārvalde</t>
  </si>
  <si>
    <t>Pakalpojuma sniegšanas vieta : Gulbenes novada Lejasciema pagasta Lejasciema ciems</t>
  </si>
  <si>
    <t>Pakalpojuma sniegšanas vieta: Gulbenes novada Lejasciema pagasts, Veri</t>
  </si>
  <si>
    <t xml:space="preserve">27.pielikums pie 2015.gada 29.oktobra domes sēdes Nr.24,  47.§ 
</t>
  </si>
  <si>
    <t xml:space="preserve">29.pielikums pie 2015.gada 29.oktobra domes sēdes Nr.24,  47.§ 
</t>
  </si>
  <si>
    <t xml:space="preserve">28.pielikums pie 2015.gada 29.oktobra domes sēdes Nr.24,  47.§ 
</t>
  </si>
  <si>
    <t>29.10.2015.</t>
  </si>
  <si>
    <t>Gulbenes novada domes priekšsēdētājs</t>
  </si>
  <si>
    <t>A.Apinītis</t>
  </si>
</sst>
</file>

<file path=xl/styles.xml><?xml version="1.0" encoding="utf-8"?>
<styleSheet xmlns="http://schemas.openxmlformats.org/spreadsheetml/2006/main">
  <numFmts count="5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Jā&quot;;&quot;Jā&quot;;&quot;Nē&quot;"/>
    <numFmt numFmtId="171" formatCode="&quot;Patiess&quot;;&quot;Patiess&quot;;&quot;Aplams&quot;"/>
    <numFmt numFmtId="172" formatCode="&quot;Ieslēgts&quot;;&quot;Ieslēgts&quot;;&quot;Izslēgts&quot;"/>
    <numFmt numFmtId="173" formatCode="[$€-2]\ #\ ##,000_);[Red]\([$€-2]\ #\ ##,000\)"/>
    <numFmt numFmtId="174" formatCode="0.0"/>
    <numFmt numFmtId="175" formatCode="0.000"/>
    <numFmt numFmtId="176" formatCode="0.0%"/>
    <numFmt numFmtId="177" formatCode="#,##0.000"/>
    <numFmt numFmtId="178" formatCode="#,##0.0000"/>
    <numFmt numFmtId="179" formatCode="#,##0.00000"/>
    <numFmt numFmtId="180" formatCode="0.0000"/>
    <numFmt numFmtId="181" formatCode="0.00000"/>
    <numFmt numFmtId="182" formatCode="General_)"/>
    <numFmt numFmtId="183" formatCode="_(* #,##0_);_(* \(#,##0\);_(* &quot;-&quot;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0.00000000"/>
    <numFmt numFmtId="189" formatCode="0.0000000"/>
    <numFmt numFmtId="190" formatCode="0.000000"/>
    <numFmt numFmtId="191" formatCode="_-* #,##0.0000_-;\-* #,##0.0000_-;_-* &quot;-&quot;????_-;_-@_-"/>
    <numFmt numFmtId="192" formatCode="#,##0.0"/>
    <numFmt numFmtId="193" formatCode="#,##0\ &quot;Ls&quot;;\-#,##0\ &quot;Ls&quot;"/>
    <numFmt numFmtId="194" formatCode="#,##0\ &quot;Ls&quot;;[Red]\-#,##0\ &quot;Ls&quot;"/>
    <numFmt numFmtId="195" formatCode="#,##0.00\ &quot;Ls&quot;;\-#,##0.00\ &quot;Ls&quot;"/>
    <numFmt numFmtId="196" formatCode="#,##0.00\ &quot;Ls&quot;;[Red]\-#,##0.00\ &quot;Ls&quot;"/>
    <numFmt numFmtId="197" formatCode="_-* #,##0\ &quot;Ls&quot;_-;\-* #,##0\ &quot;Ls&quot;_-;_-* &quot;-&quot;\ &quot;Ls&quot;_-;_-@_-"/>
    <numFmt numFmtId="198" formatCode="_-* #,##0\ _L_s_-;\-* #,##0\ _L_s_-;_-* &quot;-&quot;\ _L_s_-;_-@_-"/>
    <numFmt numFmtId="199" formatCode="_-* #,##0.00\ &quot;Ls&quot;_-;\-* #,##0.00\ &quot;Ls&quot;_-;_-* &quot;-&quot;??\ &quot;Ls&quot;_-;_-@_-"/>
    <numFmt numFmtId="200" formatCode="_-* #,##0.00\ _L_s_-;\-* #,##0.00\ _L_s_-;_-* &quot;-&quot;??\ _L_s_-;_-@_-"/>
    <numFmt numFmtId="201" formatCode="&quot;Ls&quot;\ #,##0;&quot;Ls&quot;\ \-#,##0"/>
    <numFmt numFmtId="202" formatCode="&quot;Ls&quot;\ #,##0;[Red]&quot;Ls&quot;\ \-#,##0"/>
    <numFmt numFmtId="203" formatCode="&quot;Ls&quot;\ #,##0.00;&quot;Ls&quot;\ \-#,##0.00"/>
    <numFmt numFmtId="204" formatCode="&quot;Ls&quot;\ #,##0.00;[Red]&quot;Ls&quot;\ \-#,##0.00"/>
    <numFmt numFmtId="205" formatCode="_ &quot;Ls&quot;\ * #,##0_ ;_ &quot;Ls&quot;\ * \-#,##0_ ;_ &quot;Ls&quot;\ * &quot;-&quot;_ ;_ @_ "/>
    <numFmt numFmtId="206" formatCode="_ * #,##0_ ;_ * \-#,##0_ ;_ * &quot;-&quot;_ ;_ @_ "/>
    <numFmt numFmtId="207" formatCode="_ &quot;Ls&quot;\ * #,##0.00_ ;_ &quot;Ls&quot;\ * \-#,##0.00_ ;_ &quot;Ls&quot;\ * &quot;-&quot;??_ ;_ @_ "/>
    <numFmt numFmtId="208" formatCode="_ * #,##0.00_ ;_ * \-#,##0.00_ ;_ * &quot;-&quot;??_ ;_ @_ 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1" borderId="1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51" applyFont="1" applyBorder="1">
      <alignment/>
      <protection/>
    </xf>
    <xf numFmtId="0" fontId="5" fillId="0" borderId="10" xfId="51" applyFont="1" applyBorder="1">
      <alignment/>
      <protection/>
    </xf>
    <xf numFmtId="0" fontId="9" fillId="33" borderId="10" xfId="0" applyFont="1" applyFill="1" applyBorder="1" applyAlignment="1">
      <alignment horizontal="left" wrapText="1"/>
    </xf>
    <xf numFmtId="4" fontId="10" fillId="33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2" fontId="10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 horizontal="center"/>
    </xf>
    <xf numFmtId="0" fontId="7" fillId="34" borderId="10" xfId="0" applyFont="1" applyFill="1" applyBorder="1" applyAlignment="1">
      <alignment horizontal="left"/>
    </xf>
    <xf numFmtId="4" fontId="7" fillId="34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/>
    </xf>
    <xf numFmtId="4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4" fontId="10" fillId="0" borderId="10" xfId="0" applyNumberFormat="1" applyFont="1" applyFill="1" applyBorder="1" applyAlignment="1">
      <alignment horizontal="center"/>
    </xf>
    <xf numFmtId="0" fontId="5" fillId="0" borderId="10" xfId="51" applyFont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0" fontId="5" fillId="0" borderId="0" xfId="51" applyFont="1" applyFill="1" applyBorder="1">
      <alignment/>
      <protection/>
    </xf>
    <xf numFmtId="2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4" fontId="12" fillId="34" borderId="10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right"/>
    </xf>
    <xf numFmtId="0" fontId="5" fillId="0" borderId="0" xfId="51" applyFont="1" applyBorder="1" applyAlignment="1">
      <alignment wrapText="1"/>
      <protection/>
    </xf>
    <xf numFmtId="0" fontId="5" fillId="0" borderId="0" xfId="0" applyFont="1" applyBorder="1" applyAlignment="1">
      <alignment/>
    </xf>
    <xf numFmtId="2" fontId="5" fillId="35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right"/>
    </xf>
    <xf numFmtId="0" fontId="5" fillId="0" borderId="11" xfId="51" applyFont="1" applyBorder="1">
      <alignment/>
      <protection/>
    </xf>
    <xf numFmtId="0" fontId="8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51" applyFont="1" applyBorder="1">
      <alignment/>
      <protection/>
    </xf>
    <xf numFmtId="4" fontId="10" fillId="33" borderId="15" xfId="0" applyNumberFormat="1" applyFont="1" applyFill="1" applyBorder="1" applyAlignment="1">
      <alignment horizontal="center"/>
    </xf>
    <xf numFmtId="2" fontId="10" fillId="0" borderId="15" xfId="0" applyNumberFormat="1" applyFont="1" applyFill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4" fontId="7" fillId="34" borderId="15" xfId="0" applyNumberFormat="1" applyFont="1" applyFill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0" fontId="5" fillId="0" borderId="15" xfId="51" applyFont="1" applyBorder="1">
      <alignment/>
      <protection/>
    </xf>
    <xf numFmtId="0" fontId="5" fillId="0" borderId="14" xfId="51" applyFont="1" applyBorder="1" applyAlignment="1">
      <alignment vertical="center"/>
      <protection/>
    </xf>
    <xf numFmtId="49" fontId="5" fillId="0" borderId="14" xfId="51" applyNumberFormat="1" applyFont="1" applyBorder="1" applyAlignment="1">
      <alignment vertical="center"/>
      <protection/>
    </xf>
    <xf numFmtId="0" fontId="5" fillId="0" borderId="15" xfId="51" applyFont="1" applyBorder="1" applyAlignment="1">
      <alignment horizontal="center"/>
      <protection/>
    </xf>
    <xf numFmtId="4" fontId="10" fillId="0" borderId="15" xfId="0" applyNumberFormat="1" applyFont="1" applyFill="1" applyBorder="1" applyAlignment="1">
      <alignment horizontal="center"/>
    </xf>
    <xf numFmtId="0" fontId="5" fillId="0" borderId="14" xfId="51" applyFont="1" applyBorder="1" applyAlignment="1">
      <alignment horizontal="left"/>
      <protection/>
    </xf>
    <xf numFmtId="0" fontId="5" fillId="0" borderId="14" xfId="51" applyFont="1" applyBorder="1" applyAlignment="1">
      <alignment horizontal="left" vertical="center"/>
      <protection/>
    </xf>
    <xf numFmtId="2" fontId="5" fillId="35" borderId="15" xfId="0" applyNumberFormat="1" applyFont="1" applyFill="1" applyBorder="1" applyAlignment="1">
      <alignment horizontal="center"/>
    </xf>
    <xf numFmtId="4" fontId="12" fillId="34" borderId="15" xfId="0" applyNumberFormat="1" applyFont="1" applyFill="1" applyBorder="1" applyAlignment="1">
      <alignment horizontal="center" wrapText="1"/>
    </xf>
    <xf numFmtId="181" fontId="12" fillId="0" borderId="15" xfId="0" applyNumberFormat="1" applyFont="1" applyBorder="1" applyAlignment="1">
      <alignment horizontal="center"/>
    </xf>
    <xf numFmtId="179" fontId="12" fillId="0" borderId="15" xfId="0" applyNumberFormat="1" applyFont="1" applyBorder="1" applyAlignment="1">
      <alignment horizontal="center"/>
    </xf>
    <xf numFmtId="4" fontId="12" fillId="34" borderId="10" xfId="0" applyNumberFormat="1" applyFont="1" applyFill="1" applyBorder="1" applyAlignment="1">
      <alignment horizontal="center" vertical="center" wrapText="1"/>
    </xf>
    <xf numFmtId="0" fontId="5" fillId="0" borderId="16" xfId="51" applyFont="1" applyBorder="1">
      <alignment/>
      <protection/>
    </xf>
    <xf numFmtId="0" fontId="8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51" applyFont="1" applyBorder="1">
      <alignment/>
      <protection/>
    </xf>
    <xf numFmtId="2" fontId="10" fillId="0" borderId="21" xfId="0" applyNumberFormat="1" applyFont="1" applyBorder="1" applyAlignment="1">
      <alignment horizontal="center"/>
    </xf>
    <xf numFmtId="0" fontId="5" fillId="0" borderId="21" xfId="51" applyFont="1" applyBorder="1">
      <alignment/>
      <protection/>
    </xf>
    <xf numFmtId="4" fontId="5" fillId="0" borderId="21" xfId="0" applyNumberFormat="1" applyFont="1" applyBorder="1" applyAlignment="1">
      <alignment horizontal="center"/>
    </xf>
    <xf numFmtId="0" fontId="5" fillId="0" borderId="20" xfId="51" applyFont="1" applyBorder="1" applyAlignment="1">
      <alignment horizontal="left"/>
      <protection/>
    </xf>
    <xf numFmtId="2" fontId="5" fillId="0" borderId="21" xfId="0" applyNumberFormat="1" applyFont="1" applyBorder="1" applyAlignment="1">
      <alignment horizontal="center"/>
    </xf>
    <xf numFmtId="0" fontId="5" fillId="0" borderId="22" xfId="51" applyFont="1" applyBorder="1">
      <alignment/>
      <protection/>
    </xf>
    <xf numFmtId="0" fontId="5" fillId="0" borderId="23" xfId="51" applyFont="1" applyBorder="1">
      <alignment/>
      <protection/>
    </xf>
    <xf numFmtId="0" fontId="5" fillId="0" borderId="24" xfId="51" applyFont="1" applyBorder="1">
      <alignment/>
      <protection/>
    </xf>
    <xf numFmtId="0" fontId="5" fillId="0" borderId="25" xfId="51" applyFont="1" applyBorder="1">
      <alignment/>
      <protection/>
    </xf>
    <xf numFmtId="0" fontId="5" fillId="0" borderId="26" xfId="51" applyFont="1" applyBorder="1">
      <alignment/>
      <protection/>
    </xf>
    <xf numFmtId="0" fontId="5" fillId="0" borderId="27" xfId="51" applyFont="1" applyBorder="1">
      <alignment/>
      <protection/>
    </xf>
    <xf numFmtId="49" fontId="5" fillId="0" borderId="14" xfId="51" applyNumberFormat="1" applyFont="1" applyBorder="1" applyAlignment="1">
      <alignment horizontal="left" vertical="top"/>
      <protection/>
    </xf>
    <xf numFmtId="4" fontId="12" fillId="34" borderId="15" xfId="0" applyNumberFormat="1" applyFont="1" applyFill="1" applyBorder="1" applyAlignment="1">
      <alignment horizontal="center" vertical="center" wrapText="1"/>
    </xf>
    <xf numFmtId="2" fontId="12" fillId="0" borderId="26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4" fontId="12" fillId="0" borderId="15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center"/>
    </xf>
    <xf numFmtId="0" fontId="14" fillId="0" borderId="0" xfId="51" applyFont="1" applyBorder="1" applyAlignment="1">
      <alignment horizontal="center" vertical="center" wrapText="1"/>
      <protection/>
    </xf>
    <xf numFmtId="0" fontId="7" fillId="0" borderId="0" xfId="51" applyFont="1" applyBorder="1" applyAlignment="1">
      <alignment horizontal="left"/>
      <protection/>
    </xf>
    <xf numFmtId="0" fontId="5" fillId="0" borderId="0" xfId="51" applyFont="1" applyBorder="1" applyAlignment="1">
      <alignment horizontal="center" wrapText="1"/>
      <protection/>
    </xf>
    <xf numFmtId="0" fontId="5" fillId="0" borderId="21" xfId="51" applyFont="1" applyBorder="1" applyAlignment="1">
      <alignment horizontal="center" wrapText="1"/>
      <protection/>
    </xf>
    <xf numFmtId="0" fontId="6" fillId="0" borderId="0" xfId="51" applyFont="1" applyBorder="1" applyAlignment="1">
      <alignment horizontal="left"/>
      <protection/>
    </xf>
    <xf numFmtId="0" fontId="32" fillId="0" borderId="0" xfId="51" applyFont="1" applyBorder="1" applyAlignment="1">
      <alignment horizontal="center" vertical="center" wrapText="1"/>
      <protection/>
    </xf>
    <xf numFmtId="0" fontId="32" fillId="0" borderId="0" xfId="51" applyFont="1" applyBorder="1" applyAlignment="1">
      <alignment horizontal="center" vertical="top" wrapText="1"/>
      <protection/>
    </xf>
  </cellXfs>
  <cellStyles count="50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rastais_udens bez paroles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abSelected="1" zoomScalePageLayoutView="0" workbookViewId="0" topLeftCell="A52">
      <selection activeCell="C69" sqref="C69"/>
    </sheetView>
  </sheetViews>
  <sheetFormatPr defaultColWidth="9.140625" defaultRowHeight="12.75"/>
  <cols>
    <col min="1" max="1" width="6.140625" style="1" bestFit="1" customWidth="1"/>
    <col min="2" max="2" width="78.7109375" style="1" customWidth="1"/>
    <col min="3" max="3" width="24.140625" style="1" customWidth="1"/>
    <col min="4" max="4" width="20.57421875" style="1" customWidth="1"/>
    <col min="5" max="5" width="4.8515625" style="1" customWidth="1"/>
    <col min="6" max="6" width="4.28125" style="1" customWidth="1"/>
    <col min="7" max="16384" width="9.140625" style="1" customWidth="1"/>
  </cols>
  <sheetData>
    <row r="1" spans="1:4" ht="85.5" customHeight="1">
      <c r="A1" s="80" t="s">
        <v>84</v>
      </c>
      <c r="B1" s="80"/>
      <c r="C1" s="86" t="s">
        <v>90</v>
      </c>
      <c r="D1" s="86"/>
    </row>
    <row r="2" spans="1:4" ht="19.5" customHeight="1">
      <c r="A2" s="81" t="s">
        <v>87</v>
      </c>
      <c r="B2" s="81"/>
      <c r="C2" s="81"/>
      <c r="D2" s="81"/>
    </row>
    <row r="3" spans="1:4" ht="19.5" customHeight="1">
      <c r="A3" s="81" t="s">
        <v>88</v>
      </c>
      <c r="B3" s="81"/>
      <c r="C3" s="81"/>
      <c r="D3" s="81"/>
    </row>
    <row r="4" ht="5.25" customHeight="1" thickBot="1"/>
    <row r="5" ht="11.25" customHeight="1" hidden="1"/>
    <row r="6" ht="15" customHeight="1" hidden="1"/>
    <row r="7" spans="1:4" ht="26.25">
      <c r="A7" s="56"/>
      <c r="B7" s="57" t="s">
        <v>0</v>
      </c>
      <c r="C7" s="58" t="s">
        <v>69</v>
      </c>
      <c r="D7" s="59" t="s">
        <v>73</v>
      </c>
    </row>
    <row r="8" spans="1:4" ht="28.5">
      <c r="A8" s="37" t="s">
        <v>1</v>
      </c>
      <c r="B8" s="3" t="s">
        <v>72</v>
      </c>
      <c r="C8" s="4">
        <f>C9+C13</f>
        <v>0</v>
      </c>
      <c r="D8" s="38">
        <f>D9+D13</f>
        <v>0</v>
      </c>
    </row>
    <row r="9" spans="1:4" ht="17.25" customHeight="1">
      <c r="A9" s="37" t="s">
        <v>2</v>
      </c>
      <c r="B9" s="5" t="s">
        <v>3</v>
      </c>
      <c r="C9" s="6">
        <f>SUM(C10:C12)</f>
        <v>0</v>
      </c>
      <c r="D9" s="39">
        <f>SUM(D10:D12)</f>
        <v>0</v>
      </c>
    </row>
    <row r="10" spans="1:4" ht="17.25" customHeight="1">
      <c r="A10" s="37" t="s">
        <v>4</v>
      </c>
      <c r="B10" s="7" t="s">
        <v>5</v>
      </c>
      <c r="C10" s="8"/>
      <c r="D10" s="40"/>
    </row>
    <row r="11" spans="1:4" ht="17.25" customHeight="1">
      <c r="A11" s="37" t="s">
        <v>6</v>
      </c>
      <c r="B11" s="7" t="s">
        <v>7</v>
      </c>
      <c r="C11" s="8"/>
      <c r="D11" s="40"/>
    </row>
    <row r="12" spans="1:4" ht="17.25" customHeight="1">
      <c r="A12" s="37" t="s">
        <v>8</v>
      </c>
      <c r="B12" s="7" t="s">
        <v>9</v>
      </c>
      <c r="C12" s="8"/>
      <c r="D12" s="40"/>
    </row>
    <row r="13" spans="1:4" ht="17.25" customHeight="1">
      <c r="A13" s="37" t="s">
        <v>10</v>
      </c>
      <c r="B13" s="9" t="s">
        <v>11</v>
      </c>
      <c r="C13" s="10"/>
      <c r="D13" s="41"/>
    </row>
    <row r="14" spans="1:4" ht="6" customHeight="1">
      <c r="A14" s="60"/>
      <c r="B14" s="11"/>
      <c r="C14" s="12"/>
      <c r="D14" s="61"/>
    </row>
    <row r="15" spans="1:4" ht="31.5" customHeight="1">
      <c r="A15" s="60"/>
      <c r="B15" s="13" t="s">
        <v>66</v>
      </c>
      <c r="C15" s="14">
        <f>C17+C21+C23</f>
        <v>4581</v>
      </c>
      <c r="D15" s="42">
        <f>D17+D21+D23</f>
        <v>11418</v>
      </c>
    </row>
    <row r="16" spans="1:4" ht="6" customHeight="1">
      <c r="A16" s="60"/>
      <c r="B16" s="11"/>
      <c r="C16" s="12"/>
      <c r="D16" s="61"/>
    </row>
    <row r="17" spans="1:4" ht="27.75" customHeight="1">
      <c r="A17" s="37" t="s">
        <v>12</v>
      </c>
      <c r="B17" s="15" t="s">
        <v>13</v>
      </c>
      <c r="C17" s="4">
        <f>C18+C19</f>
        <v>2190</v>
      </c>
      <c r="D17" s="38">
        <f>D18+D19</f>
        <v>1038</v>
      </c>
    </row>
    <row r="18" spans="1:4" ht="18" customHeight="1">
      <c r="A18" s="37" t="s">
        <v>14</v>
      </c>
      <c r="B18" s="7" t="s">
        <v>15</v>
      </c>
      <c r="C18" s="16">
        <v>1772</v>
      </c>
      <c r="D18" s="43">
        <v>840</v>
      </c>
    </row>
    <row r="19" spans="1:4" ht="18" customHeight="1">
      <c r="A19" s="37" t="s">
        <v>16</v>
      </c>
      <c r="B19" s="7" t="s">
        <v>75</v>
      </c>
      <c r="C19" s="16">
        <v>418</v>
      </c>
      <c r="D19" s="43">
        <v>198</v>
      </c>
    </row>
    <row r="20" spans="1:4" ht="6" customHeight="1">
      <c r="A20" s="60"/>
      <c r="D20" s="62"/>
    </row>
    <row r="21" spans="1:4" ht="25.5" customHeight="1">
      <c r="A21" s="37" t="s">
        <v>17</v>
      </c>
      <c r="B21" s="15" t="s">
        <v>18</v>
      </c>
      <c r="C21" s="4"/>
      <c r="D21" s="38">
        <v>7344</v>
      </c>
    </row>
    <row r="22" spans="1:4" ht="6" customHeight="1">
      <c r="A22" s="60"/>
      <c r="B22" s="17"/>
      <c r="C22" s="18"/>
      <c r="D22" s="63"/>
    </row>
    <row r="23" spans="1:4" ht="27.75" customHeight="1">
      <c r="A23" s="45" t="s">
        <v>19</v>
      </c>
      <c r="B23" s="15" t="s">
        <v>20</v>
      </c>
      <c r="C23" s="4">
        <f>SUM(C24:C42)</f>
        <v>2391</v>
      </c>
      <c r="D23" s="38">
        <f>SUM(D24:D42)</f>
        <v>3036</v>
      </c>
    </row>
    <row r="24" spans="1:4" ht="13.5">
      <c r="A24" s="46" t="s">
        <v>21</v>
      </c>
      <c r="B24" s="19" t="s">
        <v>70</v>
      </c>
      <c r="C24" s="20"/>
      <c r="D24" s="47" t="s">
        <v>22</v>
      </c>
    </row>
    <row r="25" spans="1:4" ht="12.75">
      <c r="A25" s="46" t="s">
        <v>23</v>
      </c>
      <c r="B25" s="19" t="s">
        <v>71</v>
      </c>
      <c r="C25" s="21" t="s">
        <v>22</v>
      </c>
      <c r="D25" s="47"/>
    </row>
    <row r="26" spans="1:4" ht="17.25" customHeight="1">
      <c r="A26" s="46" t="s">
        <v>24</v>
      </c>
      <c r="B26" s="7" t="s">
        <v>25</v>
      </c>
      <c r="C26" s="8">
        <v>488</v>
      </c>
      <c r="D26" s="40">
        <v>198</v>
      </c>
    </row>
    <row r="27" spans="1:4" ht="17.25" customHeight="1">
      <c r="A27" s="46" t="s">
        <v>26</v>
      </c>
      <c r="B27" s="7" t="s">
        <v>27</v>
      </c>
      <c r="C27" s="8">
        <v>0</v>
      </c>
      <c r="D27" s="40">
        <v>0</v>
      </c>
    </row>
    <row r="28" spans="1:4" ht="17.25" customHeight="1">
      <c r="A28" s="46" t="s">
        <v>28</v>
      </c>
      <c r="B28" s="19" t="s">
        <v>29</v>
      </c>
      <c r="C28" s="8">
        <v>1136</v>
      </c>
      <c r="D28" s="40">
        <v>2252</v>
      </c>
    </row>
    <row r="29" spans="1:4" ht="17.25" customHeight="1">
      <c r="A29" s="46" t="s">
        <v>30</v>
      </c>
      <c r="B29" s="7" t="s">
        <v>31</v>
      </c>
      <c r="C29" s="8">
        <v>0</v>
      </c>
      <c r="D29" s="40">
        <v>0</v>
      </c>
    </row>
    <row r="30" spans="1:4" ht="17.25" customHeight="1">
      <c r="A30" s="46" t="s">
        <v>32</v>
      </c>
      <c r="B30" s="7" t="s">
        <v>33</v>
      </c>
      <c r="C30" s="8">
        <v>250</v>
      </c>
      <c r="D30" s="40">
        <v>200</v>
      </c>
    </row>
    <row r="31" spans="1:4" ht="17.25" customHeight="1">
      <c r="A31" s="46" t="s">
        <v>34</v>
      </c>
      <c r="B31" s="7" t="s">
        <v>35</v>
      </c>
      <c r="C31" s="8">
        <v>0</v>
      </c>
      <c r="D31" s="40">
        <v>0</v>
      </c>
    </row>
    <row r="32" spans="1:4" ht="17.25" customHeight="1">
      <c r="A32" s="46" t="s">
        <v>36</v>
      </c>
      <c r="B32" s="7" t="s">
        <v>37</v>
      </c>
      <c r="C32" s="8">
        <v>0</v>
      </c>
      <c r="D32" s="40">
        <v>0</v>
      </c>
    </row>
    <row r="33" spans="1:4" ht="17.25" customHeight="1">
      <c r="A33" s="46" t="s">
        <v>38</v>
      </c>
      <c r="B33" s="7" t="s">
        <v>39</v>
      </c>
      <c r="C33" s="8">
        <v>80</v>
      </c>
      <c r="D33" s="40">
        <v>40</v>
      </c>
    </row>
    <row r="34" spans="1:4" ht="17.25" customHeight="1">
      <c r="A34" s="46" t="s">
        <v>40</v>
      </c>
      <c r="B34" s="7" t="s">
        <v>41</v>
      </c>
      <c r="C34" s="8">
        <v>80</v>
      </c>
      <c r="D34" s="40">
        <v>80</v>
      </c>
    </row>
    <row r="35" spans="1:4" ht="17.25" customHeight="1">
      <c r="A35" s="46" t="s">
        <v>42</v>
      </c>
      <c r="B35" s="7" t="s">
        <v>43</v>
      </c>
      <c r="C35" s="8">
        <v>0</v>
      </c>
      <c r="D35" s="40">
        <v>0</v>
      </c>
    </row>
    <row r="36" spans="1:4" ht="17.25" customHeight="1">
      <c r="A36" s="46" t="s">
        <v>44</v>
      </c>
      <c r="B36" s="7" t="s">
        <v>45</v>
      </c>
      <c r="C36" s="8">
        <v>30</v>
      </c>
      <c r="D36" s="40">
        <v>20</v>
      </c>
    </row>
    <row r="37" spans="1:4" ht="17.25" customHeight="1">
      <c r="A37" s="46" t="s">
        <v>46</v>
      </c>
      <c r="B37" s="7" t="s">
        <v>47</v>
      </c>
      <c r="C37" s="8">
        <v>317</v>
      </c>
      <c r="D37" s="40">
        <v>240</v>
      </c>
    </row>
    <row r="38" spans="1:4" ht="17.25" customHeight="1">
      <c r="A38" s="46" t="s">
        <v>48</v>
      </c>
      <c r="B38" s="7" t="s">
        <v>49</v>
      </c>
      <c r="C38" s="8">
        <v>0</v>
      </c>
      <c r="D38" s="40">
        <v>0</v>
      </c>
    </row>
    <row r="39" spans="1:4" ht="17.25" customHeight="1">
      <c r="A39" s="46" t="s">
        <v>50</v>
      </c>
      <c r="B39" s="7" t="s">
        <v>51</v>
      </c>
      <c r="C39" s="8">
        <v>0</v>
      </c>
      <c r="D39" s="40">
        <v>0</v>
      </c>
    </row>
    <row r="40" spans="1:4" ht="17.25" customHeight="1">
      <c r="A40" s="46" t="s">
        <v>52</v>
      </c>
      <c r="B40" s="22" t="s">
        <v>53</v>
      </c>
      <c r="C40" s="8">
        <v>10</v>
      </c>
      <c r="D40" s="40">
        <v>6</v>
      </c>
    </row>
    <row r="41" spans="1:6" ht="17.25" customHeight="1">
      <c r="A41" s="46" t="s">
        <v>54</v>
      </c>
      <c r="B41" s="19" t="s">
        <v>55</v>
      </c>
      <c r="C41" s="21"/>
      <c r="D41" s="48"/>
      <c r="E41" s="23"/>
      <c r="F41" s="23"/>
    </row>
    <row r="42" spans="1:4" ht="17.25" customHeight="1">
      <c r="A42" s="46" t="s">
        <v>56</v>
      </c>
      <c r="B42" s="2" t="s">
        <v>57</v>
      </c>
      <c r="C42" s="2"/>
      <c r="D42" s="44"/>
    </row>
    <row r="43" spans="1:4" ht="7.5" customHeight="1">
      <c r="A43" s="60"/>
      <c r="D43" s="62"/>
    </row>
    <row r="44" spans="1:4" ht="6" customHeight="1">
      <c r="A44" s="64"/>
      <c r="D44" s="62"/>
    </row>
    <row r="45" spans="1:4" ht="24" customHeight="1">
      <c r="A45" s="49" t="s">
        <v>58</v>
      </c>
      <c r="B45" s="3" t="s">
        <v>60</v>
      </c>
      <c r="C45" s="4">
        <v>207</v>
      </c>
      <c r="D45" s="38">
        <v>113</v>
      </c>
    </row>
    <row r="46" spans="1:4" ht="6" customHeight="1">
      <c r="A46" s="64"/>
      <c r="B46" s="17"/>
      <c r="C46" s="24"/>
      <c r="D46" s="65"/>
    </row>
    <row r="47" spans="1:4" ht="24" customHeight="1">
      <c r="A47" s="49" t="s">
        <v>59</v>
      </c>
      <c r="B47" s="3" t="s">
        <v>83</v>
      </c>
      <c r="C47" s="4">
        <v>7711</v>
      </c>
      <c r="D47" s="38">
        <v>5075</v>
      </c>
    </row>
    <row r="48" spans="1:4" ht="7.5" customHeight="1">
      <c r="A48" s="64"/>
      <c r="B48" s="17"/>
      <c r="C48" s="24"/>
      <c r="D48" s="65"/>
    </row>
    <row r="49" spans="1:4" ht="30.75" customHeight="1">
      <c r="A49" s="64"/>
      <c r="B49" s="13" t="s">
        <v>67</v>
      </c>
      <c r="C49" s="14">
        <f>C8+C15+C45+C47</f>
        <v>12499</v>
      </c>
      <c r="D49" s="42">
        <f>D8+D15+D45+D47</f>
        <v>16606</v>
      </c>
    </row>
    <row r="50" spans="1:4" ht="5.25" customHeight="1">
      <c r="A50" s="64"/>
      <c r="B50" s="17"/>
      <c r="C50" s="24"/>
      <c r="D50" s="65"/>
    </row>
    <row r="51" spans="1:4" ht="6" customHeight="1">
      <c r="A51" s="64"/>
      <c r="B51" s="17"/>
      <c r="C51" s="24"/>
      <c r="D51" s="65"/>
    </row>
    <row r="52" spans="1:4" ht="7.5" customHeight="1">
      <c r="A52" s="64"/>
      <c r="B52" s="17"/>
      <c r="C52" s="24"/>
      <c r="D52" s="65"/>
    </row>
    <row r="53" spans="1:4" ht="28.5" customHeight="1">
      <c r="A53" s="50" t="s">
        <v>79</v>
      </c>
      <c r="B53" s="25" t="s">
        <v>64</v>
      </c>
      <c r="C53" s="31">
        <v>15000</v>
      </c>
      <c r="D53" s="40"/>
    </row>
    <row r="54" spans="1:4" ht="28.5" customHeight="1">
      <c r="A54" s="50" t="s">
        <v>80</v>
      </c>
      <c r="B54" s="26" t="s">
        <v>65</v>
      </c>
      <c r="C54" s="31">
        <v>14500</v>
      </c>
      <c r="D54" s="40" t="s">
        <v>22</v>
      </c>
    </row>
    <row r="55" spans="1:4" ht="28.5" customHeight="1">
      <c r="A55" s="50" t="s">
        <v>81</v>
      </c>
      <c r="B55" s="26" t="s">
        <v>62</v>
      </c>
      <c r="C55" s="8" t="s">
        <v>22</v>
      </c>
      <c r="D55" s="51">
        <v>12100</v>
      </c>
    </row>
    <row r="56" spans="1:4" ht="28.5" customHeight="1">
      <c r="A56" s="45" t="s">
        <v>82</v>
      </c>
      <c r="B56" s="26" t="s">
        <v>63</v>
      </c>
      <c r="C56" s="8" t="s">
        <v>22</v>
      </c>
      <c r="D56" s="51">
        <v>12100</v>
      </c>
    </row>
    <row r="57" spans="1:4" ht="6.75" customHeight="1">
      <c r="A57" s="60"/>
      <c r="B57" s="17"/>
      <c r="C57" s="24"/>
      <c r="D57" s="65"/>
    </row>
    <row r="58" spans="1:4" ht="38.25" customHeight="1">
      <c r="A58" s="60"/>
      <c r="B58" s="17"/>
      <c r="C58" s="27" t="s">
        <v>78</v>
      </c>
      <c r="D58" s="52" t="s">
        <v>61</v>
      </c>
    </row>
    <row r="59" spans="1:4" ht="15">
      <c r="A59" s="60"/>
      <c r="B59" s="28" t="s">
        <v>68</v>
      </c>
      <c r="C59" s="74">
        <f>C49/C53</f>
        <v>0.8332666666666667</v>
      </c>
      <c r="D59" s="75">
        <f>D49/D55</f>
        <v>1.372396694214876</v>
      </c>
    </row>
    <row r="60" spans="1:4" ht="38.25" customHeight="1">
      <c r="A60" s="60"/>
      <c r="B60" s="17"/>
      <c r="C60" s="27" t="s">
        <v>76</v>
      </c>
      <c r="D60" s="52" t="s">
        <v>77</v>
      </c>
    </row>
    <row r="61" spans="1:4" ht="15">
      <c r="A61" s="60"/>
      <c r="B61" s="28" t="s">
        <v>68</v>
      </c>
      <c r="C61" s="76">
        <f>C59*1.21</f>
        <v>1.0082526666666667</v>
      </c>
      <c r="D61" s="77">
        <f>D59*1.21</f>
        <v>1.6605999999999999</v>
      </c>
    </row>
    <row r="62" spans="1:4" ht="7.5" customHeight="1">
      <c r="A62" s="60"/>
      <c r="D62" s="62"/>
    </row>
    <row r="63" spans="1:5" ht="12.75" customHeight="1">
      <c r="A63" s="60"/>
      <c r="C63" s="82"/>
      <c r="D63" s="83"/>
      <c r="E63" s="29"/>
    </row>
    <row r="64" spans="1:4" ht="12.75">
      <c r="A64" s="60"/>
      <c r="B64" s="30"/>
      <c r="C64" s="82"/>
      <c r="D64" s="83"/>
    </row>
    <row r="65" spans="1:4" ht="12.75">
      <c r="A65" s="60"/>
      <c r="B65" s="1" t="s">
        <v>93</v>
      </c>
      <c r="D65" s="62"/>
    </row>
    <row r="66" spans="1:4" ht="12.75">
      <c r="A66" s="60"/>
      <c r="D66" s="62"/>
    </row>
    <row r="67" spans="1:4" ht="12.75">
      <c r="A67" s="60"/>
      <c r="B67" s="1" t="s">
        <v>94</v>
      </c>
      <c r="C67" s="1" t="s">
        <v>95</v>
      </c>
      <c r="D67" s="62"/>
    </row>
    <row r="68" spans="1:4" ht="12.75">
      <c r="A68" s="60"/>
      <c r="C68" s="1" t="s">
        <v>74</v>
      </c>
      <c r="D68" s="62"/>
    </row>
    <row r="69" spans="1:4" ht="13.5" thickBot="1">
      <c r="A69" s="66"/>
      <c r="B69" s="67"/>
      <c r="C69" s="67"/>
      <c r="D69" s="68"/>
    </row>
    <row r="70" spans="1:4" ht="13.5" thickBot="1">
      <c r="A70" s="66"/>
      <c r="B70" s="67"/>
      <c r="C70" s="67"/>
      <c r="D70" s="68"/>
    </row>
  </sheetData>
  <sheetProtection/>
  <mergeCells count="5">
    <mergeCell ref="A1:B1"/>
    <mergeCell ref="C1:D1"/>
    <mergeCell ref="A2:D2"/>
    <mergeCell ref="A3:D3"/>
    <mergeCell ref="C63:D64"/>
  </mergeCells>
  <printOptions/>
  <pageMargins left="1.1811023622047245" right="0.1968503937007874" top="0.7874015748031497" bottom="0.5905511811023623" header="0.5118110236220472" footer="0.5118110236220472"/>
  <pageSetup fitToWidth="0" fitToHeight="1" horizontalDpi="600" verticalDpi="600" orientation="portrait" paperSize="9" scale="6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PageLayoutView="0" workbookViewId="0" topLeftCell="A59">
      <selection activeCell="C68" sqref="C68"/>
    </sheetView>
  </sheetViews>
  <sheetFormatPr defaultColWidth="9.140625" defaultRowHeight="12.75"/>
  <cols>
    <col min="2" max="2" width="47.140625" style="0" customWidth="1"/>
    <col min="3" max="3" width="28.7109375" style="0" customWidth="1"/>
    <col min="4" max="4" width="23.8515625" style="0" customWidth="1"/>
    <col min="5" max="5" width="44.00390625" style="0" customWidth="1"/>
  </cols>
  <sheetData>
    <row r="1" spans="1:5" ht="83.25" customHeight="1">
      <c r="A1" s="80" t="s">
        <v>84</v>
      </c>
      <c r="B1" s="80"/>
      <c r="C1" s="86" t="s">
        <v>91</v>
      </c>
      <c r="D1" s="86"/>
      <c r="E1" s="1"/>
    </row>
    <row r="2" spans="1:5" ht="17.25">
      <c r="A2" s="81" t="s">
        <v>87</v>
      </c>
      <c r="B2" s="81"/>
      <c r="C2" s="81"/>
      <c r="D2" s="81"/>
      <c r="E2" s="1"/>
    </row>
    <row r="3" spans="1:5" ht="17.25">
      <c r="A3" s="81" t="s">
        <v>89</v>
      </c>
      <c r="B3" s="81"/>
      <c r="C3" s="81"/>
      <c r="D3" s="81"/>
      <c r="E3" s="1"/>
    </row>
    <row r="4" spans="1:5" ht="12.75">
      <c r="A4" s="1"/>
      <c r="B4" s="1"/>
      <c r="C4" s="1"/>
      <c r="D4" s="1"/>
      <c r="E4" s="1"/>
    </row>
    <row r="5" spans="1:5" ht="13.5" thickBot="1">
      <c r="A5" s="1"/>
      <c r="B5" s="1"/>
      <c r="C5" s="1"/>
      <c r="D5" s="1"/>
      <c r="E5" s="1"/>
    </row>
    <row r="6" spans="1:5" ht="26.25">
      <c r="A6" s="33"/>
      <c r="B6" s="34" t="s">
        <v>0</v>
      </c>
      <c r="C6" s="35" t="s">
        <v>69</v>
      </c>
      <c r="D6" s="36" t="s">
        <v>73</v>
      </c>
      <c r="E6" s="1"/>
    </row>
    <row r="7" spans="1:5" ht="47.25" customHeight="1">
      <c r="A7" s="37" t="s">
        <v>1</v>
      </c>
      <c r="B7" s="3" t="s">
        <v>72</v>
      </c>
      <c r="C7" s="4">
        <f>C8+C12</f>
        <v>95</v>
      </c>
      <c r="D7" s="38">
        <f>D8+D12</f>
        <v>0</v>
      </c>
      <c r="E7" s="1"/>
    </row>
    <row r="8" spans="1:5" ht="13.5">
      <c r="A8" s="37" t="s">
        <v>2</v>
      </c>
      <c r="B8" s="5" t="s">
        <v>3</v>
      </c>
      <c r="C8" s="6">
        <f>SUM(C9:C11)</f>
        <v>95</v>
      </c>
      <c r="D8" s="39">
        <f>SUM(D9:D11)</f>
        <v>0</v>
      </c>
      <c r="E8" s="1"/>
    </row>
    <row r="9" spans="1:5" ht="12.75">
      <c r="A9" s="37" t="s">
        <v>4</v>
      </c>
      <c r="B9" s="7" t="s">
        <v>5</v>
      </c>
      <c r="C9" s="8">
        <v>95</v>
      </c>
      <c r="D9" s="40"/>
      <c r="E9" s="1"/>
    </row>
    <row r="10" spans="1:5" ht="12.75">
      <c r="A10" s="37" t="s">
        <v>6</v>
      </c>
      <c r="B10" s="7" t="s">
        <v>7</v>
      </c>
      <c r="C10" s="8"/>
      <c r="D10" s="40"/>
      <c r="E10" s="1"/>
    </row>
    <row r="11" spans="1:5" ht="12.75">
      <c r="A11" s="37" t="s">
        <v>8</v>
      </c>
      <c r="B11" s="7" t="s">
        <v>9</v>
      </c>
      <c r="C11" s="8"/>
      <c r="D11" s="40"/>
      <c r="E11" s="1"/>
    </row>
    <row r="12" spans="1:5" ht="13.5">
      <c r="A12" s="37" t="s">
        <v>10</v>
      </c>
      <c r="B12" s="9" t="s">
        <v>11</v>
      </c>
      <c r="C12" s="10"/>
      <c r="D12" s="41"/>
      <c r="E12" s="1"/>
    </row>
    <row r="13" spans="1:5" ht="6" customHeight="1">
      <c r="A13" s="37"/>
      <c r="B13" s="9"/>
      <c r="C13" s="10"/>
      <c r="D13" s="41"/>
      <c r="E13" s="1"/>
    </row>
    <row r="14" spans="1:5" ht="17.25">
      <c r="A14" s="37"/>
      <c r="B14" s="13" t="s">
        <v>66</v>
      </c>
      <c r="C14" s="14">
        <f>C16+C20+C22</f>
        <v>1091</v>
      </c>
      <c r="D14" s="42">
        <f>D16+D20+D22</f>
        <v>0</v>
      </c>
      <c r="E14" s="1"/>
    </row>
    <row r="15" spans="1:5" ht="8.25" customHeight="1">
      <c r="A15" s="37"/>
      <c r="B15" s="9"/>
      <c r="C15" s="10"/>
      <c r="D15" s="41"/>
      <c r="E15" s="1"/>
    </row>
    <row r="16" spans="1:5" ht="14.25">
      <c r="A16" s="37" t="s">
        <v>12</v>
      </c>
      <c r="B16" s="15" t="s">
        <v>13</v>
      </c>
      <c r="C16" s="4">
        <f>C17+C18</f>
        <v>519</v>
      </c>
      <c r="D16" s="38">
        <f>D17+D18</f>
        <v>0</v>
      </c>
      <c r="E16" s="1"/>
    </row>
    <row r="17" spans="1:5" ht="12.75">
      <c r="A17" s="37" t="s">
        <v>14</v>
      </c>
      <c r="B17" s="7" t="s">
        <v>15</v>
      </c>
      <c r="C17" s="16">
        <v>420</v>
      </c>
      <c r="D17" s="43"/>
      <c r="E17" s="1"/>
    </row>
    <row r="18" spans="1:5" ht="12.75">
      <c r="A18" s="37" t="s">
        <v>16</v>
      </c>
      <c r="B18" s="7" t="s">
        <v>75</v>
      </c>
      <c r="C18" s="16">
        <v>99</v>
      </c>
      <c r="D18" s="43"/>
      <c r="E18" s="1"/>
    </row>
    <row r="19" spans="1:5" ht="6" customHeight="1">
      <c r="A19" s="37"/>
      <c r="B19" s="2"/>
      <c r="C19" s="2"/>
      <c r="D19" s="44"/>
      <c r="E19" s="1"/>
    </row>
    <row r="20" spans="1:5" ht="14.25">
      <c r="A20" s="37" t="s">
        <v>17</v>
      </c>
      <c r="B20" s="15" t="s">
        <v>18</v>
      </c>
      <c r="C20" s="4"/>
      <c r="D20" s="38"/>
      <c r="E20" s="1"/>
    </row>
    <row r="21" spans="1:5" ht="12.75">
      <c r="A21" s="37"/>
      <c r="B21" s="7"/>
      <c r="C21" s="16"/>
      <c r="D21" s="43"/>
      <c r="E21" s="1"/>
    </row>
    <row r="22" spans="1:5" ht="14.25">
      <c r="A22" s="45" t="s">
        <v>19</v>
      </c>
      <c r="B22" s="15" t="s">
        <v>20</v>
      </c>
      <c r="C22" s="4">
        <f>SUM(C23:C41)</f>
        <v>572</v>
      </c>
      <c r="D22" s="38">
        <f>SUM(D23:D41)</f>
        <v>0</v>
      </c>
      <c r="E22" s="1"/>
    </row>
    <row r="23" spans="1:5" ht="31.5" customHeight="1">
      <c r="A23" s="46" t="s">
        <v>21</v>
      </c>
      <c r="B23" s="19" t="s">
        <v>70</v>
      </c>
      <c r="C23" s="20"/>
      <c r="D23" s="47" t="s">
        <v>22</v>
      </c>
      <c r="E23" s="1"/>
    </row>
    <row r="24" spans="1:5" ht="31.5" customHeight="1">
      <c r="A24" s="46" t="s">
        <v>23</v>
      </c>
      <c r="B24" s="19" t="s">
        <v>71</v>
      </c>
      <c r="C24" s="21" t="s">
        <v>22</v>
      </c>
      <c r="D24" s="47"/>
      <c r="E24" s="1"/>
    </row>
    <row r="25" spans="1:5" ht="12.75">
      <c r="A25" s="46" t="s">
        <v>24</v>
      </c>
      <c r="B25" s="7" t="s">
        <v>25</v>
      </c>
      <c r="C25" s="8">
        <v>222</v>
      </c>
      <c r="D25" s="40"/>
      <c r="E25" s="1"/>
    </row>
    <row r="26" spans="1:5" ht="12.75">
      <c r="A26" s="46" t="s">
        <v>26</v>
      </c>
      <c r="B26" s="7" t="s">
        <v>27</v>
      </c>
      <c r="C26" s="8">
        <v>130</v>
      </c>
      <c r="D26" s="40"/>
      <c r="E26" s="1"/>
    </row>
    <row r="27" spans="1:5" ht="12.75">
      <c r="A27" s="46" t="s">
        <v>28</v>
      </c>
      <c r="B27" s="19" t="s">
        <v>29</v>
      </c>
      <c r="C27" s="8">
        <v>110</v>
      </c>
      <c r="D27" s="40"/>
      <c r="E27" s="1"/>
    </row>
    <row r="28" spans="1:5" ht="12.75">
      <c r="A28" s="46" t="s">
        <v>30</v>
      </c>
      <c r="B28" s="7" t="s">
        <v>31</v>
      </c>
      <c r="C28" s="8">
        <v>0</v>
      </c>
      <c r="D28" s="40"/>
      <c r="E28" s="1"/>
    </row>
    <row r="29" spans="1:5" ht="12.75">
      <c r="A29" s="46" t="s">
        <v>32</v>
      </c>
      <c r="B29" s="7" t="s">
        <v>33</v>
      </c>
      <c r="C29" s="8">
        <v>30</v>
      </c>
      <c r="D29" s="40"/>
      <c r="E29" s="1"/>
    </row>
    <row r="30" spans="1:5" ht="12.75">
      <c r="A30" s="46" t="s">
        <v>34</v>
      </c>
      <c r="B30" s="7" t="s">
        <v>35</v>
      </c>
      <c r="C30" s="8">
        <v>0</v>
      </c>
      <c r="D30" s="40"/>
      <c r="E30" s="1"/>
    </row>
    <row r="31" spans="1:5" ht="12.75">
      <c r="A31" s="46" t="s">
        <v>36</v>
      </c>
      <c r="B31" s="7" t="s">
        <v>37</v>
      </c>
      <c r="C31" s="8">
        <v>0</v>
      </c>
      <c r="D31" s="40"/>
      <c r="E31" s="1"/>
    </row>
    <row r="32" spans="1:5" ht="12.75">
      <c r="A32" s="46" t="s">
        <v>38</v>
      </c>
      <c r="B32" s="7" t="s">
        <v>39</v>
      </c>
      <c r="C32" s="8">
        <v>20</v>
      </c>
      <c r="D32" s="40"/>
      <c r="E32" s="1"/>
    </row>
    <row r="33" spans="1:5" ht="12.75">
      <c r="A33" s="46" t="s">
        <v>40</v>
      </c>
      <c r="B33" s="7" t="s">
        <v>41</v>
      </c>
      <c r="C33" s="8">
        <v>20</v>
      </c>
      <c r="D33" s="40"/>
      <c r="E33" s="1"/>
    </row>
    <row r="34" spans="1:5" ht="12.75">
      <c r="A34" s="46" t="s">
        <v>42</v>
      </c>
      <c r="B34" s="7" t="s">
        <v>43</v>
      </c>
      <c r="C34" s="8">
        <v>0</v>
      </c>
      <c r="D34" s="40"/>
      <c r="E34" s="1"/>
    </row>
    <row r="35" spans="1:5" ht="12.75">
      <c r="A35" s="46" t="s">
        <v>44</v>
      </c>
      <c r="B35" s="7" t="s">
        <v>45</v>
      </c>
      <c r="C35" s="8">
        <v>0</v>
      </c>
      <c r="D35" s="40"/>
      <c r="E35" s="1"/>
    </row>
    <row r="36" spans="1:5" ht="12.75">
      <c r="A36" s="46" t="s">
        <v>46</v>
      </c>
      <c r="B36" s="7" t="s">
        <v>47</v>
      </c>
      <c r="C36" s="8">
        <v>40</v>
      </c>
      <c r="D36" s="40"/>
      <c r="E36" s="1"/>
    </row>
    <row r="37" spans="1:5" ht="12.75">
      <c r="A37" s="46" t="s">
        <v>48</v>
      </c>
      <c r="B37" s="7" t="s">
        <v>49</v>
      </c>
      <c r="C37" s="8"/>
      <c r="D37" s="40"/>
      <c r="E37" s="1"/>
    </row>
    <row r="38" spans="1:5" ht="12.75">
      <c r="A38" s="46" t="s">
        <v>50</v>
      </c>
      <c r="B38" s="7" t="s">
        <v>51</v>
      </c>
      <c r="C38" s="8"/>
      <c r="D38" s="40"/>
      <c r="E38" s="1"/>
    </row>
    <row r="39" spans="1:5" ht="12.75">
      <c r="A39" s="46" t="s">
        <v>52</v>
      </c>
      <c r="B39" s="22" t="s">
        <v>53</v>
      </c>
      <c r="C39" s="8"/>
      <c r="D39" s="40"/>
      <c r="E39" s="1"/>
    </row>
    <row r="40" spans="1:5" ht="13.5">
      <c r="A40" s="46" t="s">
        <v>54</v>
      </c>
      <c r="B40" s="19" t="s">
        <v>55</v>
      </c>
      <c r="C40" s="21"/>
      <c r="D40" s="48"/>
      <c r="E40" s="23"/>
    </row>
    <row r="41" spans="1:5" ht="12.75" customHeight="1">
      <c r="A41" s="46" t="s">
        <v>56</v>
      </c>
      <c r="B41" s="2" t="s">
        <v>57</v>
      </c>
      <c r="C41" s="2"/>
      <c r="D41" s="44"/>
      <c r="E41" s="1"/>
    </row>
    <row r="42" spans="1:5" ht="12.75" hidden="1">
      <c r="A42" s="37"/>
      <c r="B42" s="2"/>
      <c r="C42" s="2"/>
      <c r="D42" s="44"/>
      <c r="E42" s="1"/>
    </row>
    <row r="43" spans="1:5" ht="12.75" hidden="1">
      <c r="A43" s="49"/>
      <c r="B43" s="2"/>
      <c r="C43" s="2"/>
      <c r="D43" s="44"/>
      <c r="E43" s="1"/>
    </row>
    <row r="44" spans="1:5" ht="14.25">
      <c r="A44" s="49" t="s">
        <v>58</v>
      </c>
      <c r="B44" s="3" t="s">
        <v>60</v>
      </c>
      <c r="C44" s="4">
        <v>21</v>
      </c>
      <c r="D44" s="38"/>
      <c r="E44" s="1"/>
    </row>
    <row r="45" spans="1:5" ht="6.75" customHeight="1">
      <c r="A45" s="49"/>
      <c r="B45" s="7"/>
      <c r="C45" s="8"/>
      <c r="D45" s="40"/>
      <c r="E45" s="1"/>
    </row>
    <row r="46" spans="1:5" ht="23.25" customHeight="1">
      <c r="A46" s="49" t="s">
        <v>59</v>
      </c>
      <c r="B46" s="3" t="s">
        <v>83</v>
      </c>
      <c r="C46" s="4"/>
      <c r="D46" s="38"/>
      <c r="E46" s="1"/>
    </row>
    <row r="47" spans="1:5" ht="12.75">
      <c r="A47" s="49"/>
      <c r="B47" s="7"/>
      <c r="C47" s="8"/>
      <c r="D47" s="40"/>
      <c r="E47" s="1"/>
    </row>
    <row r="48" spans="1:5" ht="17.25">
      <c r="A48" s="49"/>
      <c r="B48" s="13" t="s">
        <v>67</v>
      </c>
      <c r="C48" s="14">
        <f>C7+C14+C44+C46</f>
        <v>1207</v>
      </c>
      <c r="D48" s="42">
        <f>D7+D14+D44+D46</f>
        <v>0</v>
      </c>
      <c r="E48" s="1"/>
    </row>
    <row r="49" spans="1:5" ht="12.75">
      <c r="A49" s="49"/>
      <c r="B49" s="7"/>
      <c r="C49" s="8"/>
      <c r="D49" s="40"/>
      <c r="E49" s="1"/>
    </row>
    <row r="50" spans="1:5" ht="0.75" customHeight="1">
      <c r="A50" s="49"/>
      <c r="B50" s="7"/>
      <c r="C50" s="8"/>
      <c r="D50" s="40"/>
      <c r="E50" s="1"/>
    </row>
    <row r="51" spans="1:5" ht="12.75" hidden="1">
      <c r="A51" s="49"/>
      <c r="B51" s="7"/>
      <c r="C51" s="8"/>
      <c r="D51" s="40"/>
      <c r="E51" s="1"/>
    </row>
    <row r="52" spans="1:5" ht="15">
      <c r="A52" s="50" t="s">
        <v>79</v>
      </c>
      <c r="B52" s="25" t="s">
        <v>64</v>
      </c>
      <c r="C52" s="31">
        <v>1560</v>
      </c>
      <c r="D52" s="40" t="s">
        <v>22</v>
      </c>
      <c r="E52" s="1"/>
    </row>
    <row r="53" spans="1:5" ht="15">
      <c r="A53" s="50" t="s">
        <v>80</v>
      </c>
      <c r="B53" s="26" t="s">
        <v>65</v>
      </c>
      <c r="C53" s="31">
        <v>1500</v>
      </c>
      <c r="D53" s="40" t="s">
        <v>22</v>
      </c>
      <c r="E53" s="1"/>
    </row>
    <row r="54" spans="1:5" ht="15">
      <c r="A54" s="50" t="s">
        <v>81</v>
      </c>
      <c r="B54" s="26" t="s">
        <v>62</v>
      </c>
      <c r="C54" s="8" t="s">
        <v>22</v>
      </c>
      <c r="D54" s="51"/>
      <c r="E54" s="1"/>
    </row>
    <row r="55" spans="1:5" ht="15">
      <c r="A55" s="45" t="s">
        <v>82</v>
      </c>
      <c r="B55" s="26" t="s">
        <v>63</v>
      </c>
      <c r="C55" s="8" t="s">
        <v>22</v>
      </c>
      <c r="D55" s="51"/>
      <c r="E55" s="1"/>
    </row>
    <row r="56" spans="1:5" ht="12.75">
      <c r="A56" s="37"/>
      <c r="B56" s="7"/>
      <c r="C56" s="8"/>
      <c r="D56" s="40"/>
      <c r="E56" s="1"/>
    </row>
    <row r="57" spans="1:5" ht="26.25">
      <c r="A57" s="37"/>
      <c r="B57" s="7"/>
      <c r="C57" s="27" t="s">
        <v>78</v>
      </c>
      <c r="D57" s="52" t="s">
        <v>61</v>
      </c>
      <c r="E57" s="1"/>
    </row>
    <row r="58" spans="1:5" ht="15">
      <c r="A58" s="37"/>
      <c r="B58" s="32" t="s">
        <v>68</v>
      </c>
      <c r="C58" s="78">
        <f>C48/C52</f>
        <v>0.7737179487179487</v>
      </c>
      <c r="D58" s="53" t="e">
        <f>D48/D54</f>
        <v>#DIV/0!</v>
      </c>
      <c r="E58" s="1"/>
    </row>
    <row r="59" spans="1:5" ht="26.25">
      <c r="A59" s="37"/>
      <c r="B59" s="7"/>
      <c r="C59" s="27" t="s">
        <v>76</v>
      </c>
      <c r="D59" s="52" t="s">
        <v>77</v>
      </c>
      <c r="E59" s="1"/>
    </row>
    <row r="60" spans="1:5" ht="15">
      <c r="A60" s="37"/>
      <c r="B60" s="32" t="s">
        <v>68</v>
      </c>
      <c r="C60" s="76">
        <f>C58*1.21</f>
        <v>0.936198717948718</v>
      </c>
      <c r="D60" s="54" t="e">
        <f>D58*1.21</f>
        <v>#DIV/0!</v>
      </c>
      <c r="E60" s="1"/>
    </row>
    <row r="61" spans="1:5" ht="11.25" customHeight="1">
      <c r="A61" s="69"/>
      <c r="B61" s="70"/>
      <c r="C61" s="70"/>
      <c r="D61" s="71"/>
      <c r="E61" s="1"/>
    </row>
    <row r="62" spans="1:5" ht="12.75">
      <c r="A62" s="60"/>
      <c r="B62" s="1"/>
      <c r="C62" s="82"/>
      <c r="D62" s="83"/>
      <c r="E62" s="29"/>
    </row>
    <row r="63" spans="1:5" ht="12.75">
      <c r="A63" s="60"/>
      <c r="B63" s="30"/>
      <c r="C63" s="82"/>
      <c r="D63" s="83"/>
      <c r="E63" s="1"/>
    </row>
    <row r="64" spans="1:5" ht="12.75">
      <c r="A64" s="60"/>
      <c r="B64" s="1" t="s">
        <v>93</v>
      </c>
      <c r="C64" s="1"/>
      <c r="D64" s="62"/>
      <c r="E64" s="1"/>
    </row>
    <row r="65" spans="1:5" ht="12.75">
      <c r="A65" s="60"/>
      <c r="B65" s="1"/>
      <c r="C65" s="1"/>
      <c r="D65" s="62"/>
      <c r="E65" s="1"/>
    </row>
    <row r="66" spans="1:5" ht="12.75">
      <c r="A66" s="60"/>
      <c r="B66" s="1" t="s">
        <v>94</v>
      </c>
      <c r="C66" s="1" t="s">
        <v>95</v>
      </c>
      <c r="D66" s="62"/>
      <c r="E66" s="1"/>
    </row>
    <row r="67" spans="1:5" ht="12.75">
      <c r="A67" s="60"/>
      <c r="B67" s="1"/>
      <c r="C67" s="1" t="s">
        <v>74</v>
      </c>
      <c r="D67" s="62"/>
      <c r="E67" s="1"/>
    </row>
    <row r="68" spans="1:5" ht="12.75">
      <c r="A68" s="60"/>
      <c r="B68" s="1"/>
      <c r="C68" s="1"/>
      <c r="D68" s="62"/>
      <c r="E68" s="1"/>
    </row>
    <row r="69" spans="1:5" ht="13.5" thickBot="1">
      <c r="A69" s="66"/>
      <c r="B69" s="67"/>
      <c r="C69" s="67"/>
      <c r="D69" s="68"/>
      <c r="E69" s="1"/>
    </row>
  </sheetData>
  <sheetProtection/>
  <mergeCells count="5">
    <mergeCell ref="A1:B1"/>
    <mergeCell ref="C1:D1"/>
    <mergeCell ref="A2:D2"/>
    <mergeCell ref="A3:D3"/>
    <mergeCell ref="C62:D63"/>
  </mergeCells>
  <printOptions/>
  <pageMargins left="1.1811023622047245" right="0.2362204724409449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zoomScalePageLayoutView="0" workbookViewId="0" topLeftCell="A55">
      <selection activeCell="C69" sqref="C69"/>
    </sheetView>
  </sheetViews>
  <sheetFormatPr defaultColWidth="9.140625" defaultRowHeight="12.75"/>
  <cols>
    <col min="2" max="2" width="53.140625" style="0" customWidth="1"/>
    <col min="3" max="3" width="24.140625" style="0" customWidth="1"/>
    <col min="4" max="4" width="21.28125" style="0" customWidth="1"/>
  </cols>
  <sheetData>
    <row r="1" spans="1:5" ht="86.25" customHeight="1">
      <c r="A1" s="80" t="s">
        <v>84</v>
      </c>
      <c r="B1" s="80"/>
      <c r="C1" s="85" t="s">
        <v>92</v>
      </c>
      <c r="D1" s="85"/>
      <c r="E1" s="1"/>
    </row>
    <row r="2" spans="1:5" ht="18">
      <c r="A2" s="84" t="s">
        <v>85</v>
      </c>
      <c r="B2" s="84"/>
      <c r="C2" s="84"/>
      <c r="D2" s="84"/>
      <c r="E2" s="1"/>
    </row>
    <row r="3" spans="1:5" ht="18">
      <c r="A3" s="84" t="s">
        <v>86</v>
      </c>
      <c r="B3" s="84"/>
      <c r="C3" s="84"/>
      <c r="D3" s="84"/>
      <c r="E3" s="1"/>
    </row>
    <row r="4" spans="1:5" ht="12" customHeight="1" thickBot="1">
      <c r="A4" s="1"/>
      <c r="B4" s="1"/>
      <c r="C4" s="1"/>
      <c r="D4" s="1"/>
      <c r="E4" s="1"/>
    </row>
    <row r="5" spans="1:5" ht="12.75" hidden="1">
      <c r="A5" s="1"/>
      <c r="B5" s="1"/>
      <c r="C5" s="1"/>
      <c r="D5" s="1"/>
      <c r="E5" s="1"/>
    </row>
    <row r="6" spans="1:5" ht="12.75" hidden="1">
      <c r="A6" s="1"/>
      <c r="B6" s="1"/>
      <c r="C6" s="1"/>
      <c r="D6" s="1"/>
      <c r="E6" s="1"/>
    </row>
    <row r="7" spans="1:5" ht="26.25">
      <c r="A7" s="33"/>
      <c r="B7" s="34" t="s">
        <v>0</v>
      </c>
      <c r="C7" s="35" t="s">
        <v>69</v>
      </c>
      <c r="D7" s="36" t="s">
        <v>73</v>
      </c>
      <c r="E7" s="1"/>
    </row>
    <row r="8" spans="1:5" ht="84" customHeight="1">
      <c r="A8" s="37" t="s">
        <v>1</v>
      </c>
      <c r="B8" s="3" t="s">
        <v>72</v>
      </c>
      <c r="C8" s="4">
        <f>C9+C13</f>
        <v>0</v>
      </c>
      <c r="D8" s="38">
        <f>D9+D13</f>
        <v>600</v>
      </c>
      <c r="E8" s="1"/>
    </row>
    <row r="9" spans="1:5" ht="13.5">
      <c r="A9" s="37" t="s">
        <v>2</v>
      </c>
      <c r="B9" s="5" t="s">
        <v>3</v>
      </c>
      <c r="C9" s="6">
        <f>SUM(C10:C12)</f>
        <v>0</v>
      </c>
      <c r="D9" s="39">
        <f>SUM(D10:D12)</f>
        <v>600</v>
      </c>
      <c r="E9" s="1"/>
    </row>
    <row r="10" spans="1:5" ht="12.75">
      <c r="A10" s="37" t="s">
        <v>4</v>
      </c>
      <c r="B10" s="7" t="s">
        <v>5</v>
      </c>
      <c r="C10" s="8"/>
      <c r="D10" s="40"/>
      <c r="E10" s="1"/>
    </row>
    <row r="11" spans="1:5" ht="12.75">
      <c r="A11" s="37" t="s">
        <v>6</v>
      </c>
      <c r="B11" s="7" t="s">
        <v>7</v>
      </c>
      <c r="C11" s="8"/>
      <c r="D11" s="40">
        <v>600</v>
      </c>
      <c r="E11" s="1"/>
    </row>
    <row r="12" spans="1:5" ht="12.75">
      <c r="A12" s="37" t="s">
        <v>8</v>
      </c>
      <c r="B12" s="7" t="s">
        <v>9</v>
      </c>
      <c r="C12" s="8"/>
      <c r="D12" s="40"/>
      <c r="E12" s="1"/>
    </row>
    <row r="13" spans="1:5" ht="13.5">
      <c r="A13" s="37" t="s">
        <v>10</v>
      </c>
      <c r="B13" s="9" t="s">
        <v>11</v>
      </c>
      <c r="C13" s="10"/>
      <c r="D13" s="41"/>
      <c r="E13" s="1"/>
    </row>
    <row r="14" spans="1:5" ht="13.5">
      <c r="A14" s="37"/>
      <c r="B14" s="9"/>
      <c r="C14" s="10"/>
      <c r="D14" s="41"/>
      <c r="E14" s="1"/>
    </row>
    <row r="15" spans="1:5" ht="17.25">
      <c r="A15" s="37"/>
      <c r="B15" s="13" t="s">
        <v>66</v>
      </c>
      <c r="C15" s="14">
        <f>C17+C21+C23</f>
        <v>4831</v>
      </c>
      <c r="D15" s="42">
        <f>D17+D21+D23</f>
        <v>1502</v>
      </c>
      <c r="E15" s="1"/>
    </row>
    <row r="16" spans="1:5" ht="13.5">
      <c r="A16" s="37"/>
      <c r="B16" s="9"/>
      <c r="C16" s="10"/>
      <c r="D16" s="41"/>
      <c r="E16" s="1"/>
    </row>
    <row r="17" spans="1:5" ht="14.25">
      <c r="A17" s="37" t="s">
        <v>12</v>
      </c>
      <c r="B17" s="15" t="s">
        <v>13</v>
      </c>
      <c r="C17" s="4">
        <f>C18+C19</f>
        <v>2036</v>
      </c>
      <c r="D17" s="38">
        <f>D18+D19</f>
        <v>642</v>
      </c>
      <c r="E17" s="1"/>
    </row>
    <row r="18" spans="1:5" ht="12.75">
      <c r="A18" s="37" t="s">
        <v>14</v>
      </c>
      <c r="B18" s="7" t="s">
        <v>15</v>
      </c>
      <c r="C18" s="16">
        <v>1648</v>
      </c>
      <c r="D18" s="43">
        <v>520</v>
      </c>
      <c r="E18" s="1"/>
    </row>
    <row r="19" spans="1:5" ht="12.75">
      <c r="A19" s="37" t="s">
        <v>16</v>
      </c>
      <c r="B19" s="7" t="s">
        <v>75</v>
      </c>
      <c r="C19" s="16">
        <v>388</v>
      </c>
      <c r="D19" s="43">
        <v>122</v>
      </c>
      <c r="E19" s="1"/>
    </row>
    <row r="20" spans="1:5" ht="12.75">
      <c r="A20" s="37"/>
      <c r="B20" s="2"/>
      <c r="C20" s="2"/>
      <c r="D20" s="44"/>
      <c r="E20" s="1"/>
    </row>
    <row r="21" spans="1:5" ht="14.25">
      <c r="A21" s="37" t="s">
        <v>17</v>
      </c>
      <c r="B21" s="15" t="s">
        <v>18</v>
      </c>
      <c r="C21" s="4">
        <v>200</v>
      </c>
      <c r="D21" s="38"/>
      <c r="E21" s="1"/>
    </row>
    <row r="22" spans="1:5" ht="12.75">
      <c r="A22" s="37"/>
      <c r="B22" s="7"/>
      <c r="C22" s="16"/>
      <c r="D22" s="43"/>
      <c r="E22" s="1"/>
    </row>
    <row r="23" spans="1:5" ht="14.25">
      <c r="A23" s="45" t="s">
        <v>19</v>
      </c>
      <c r="B23" s="15" t="s">
        <v>20</v>
      </c>
      <c r="C23" s="4">
        <f>SUM(C24:C42)</f>
        <v>2595</v>
      </c>
      <c r="D23" s="38">
        <f>SUM(D24:D42)</f>
        <v>860</v>
      </c>
      <c r="E23" s="1"/>
    </row>
    <row r="24" spans="1:5" ht="36.75" customHeight="1">
      <c r="A24" s="46" t="s">
        <v>21</v>
      </c>
      <c r="B24" s="19" t="s">
        <v>70</v>
      </c>
      <c r="C24" s="20"/>
      <c r="D24" s="47" t="s">
        <v>22</v>
      </c>
      <c r="E24" s="1"/>
    </row>
    <row r="25" spans="1:5" ht="33.75" customHeight="1">
      <c r="A25" s="46" t="s">
        <v>23</v>
      </c>
      <c r="B25" s="19" t="s">
        <v>71</v>
      </c>
      <c r="C25" s="21" t="s">
        <v>22</v>
      </c>
      <c r="D25" s="47"/>
      <c r="E25" s="1"/>
    </row>
    <row r="26" spans="1:5" ht="30" customHeight="1">
      <c r="A26" s="46" t="s">
        <v>24</v>
      </c>
      <c r="B26" s="7" t="s">
        <v>25</v>
      </c>
      <c r="C26" s="8">
        <v>435</v>
      </c>
      <c r="D26" s="40">
        <v>99</v>
      </c>
      <c r="E26" s="1"/>
    </row>
    <row r="27" spans="1:5" ht="12.75">
      <c r="A27" s="46" t="s">
        <v>26</v>
      </c>
      <c r="B27" s="7" t="s">
        <v>27</v>
      </c>
      <c r="C27" s="8">
        <v>450</v>
      </c>
      <c r="D27" s="40">
        <v>50</v>
      </c>
      <c r="E27" s="1"/>
    </row>
    <row r="28" spans="1:5" ht="26.25" customHeight="1">
      <c r="A28" s="46" t="s">
        <v>28</v>
      </c>
      <c r="B28" s="19" t="s">
        <v>29</v>
      </c>
      <c r="C28" s="8">
        <v>1110</v>
      </c>
      <c r="D28" s="40">
        <v>582</v>
      </c>
      <c r="E28" s="1"/>
    </row>
    <row r="29" spans="1:5" ht="12.75">
      <c r="A29" s="46" t="s">
        <v>30</v>
      </c>
      <c r="B29" s="7" t="s">
        <v>31</v>
      </c>
      <c r="C29" s="8"/>
      <c r="D29" s="40"/>
      <c r="E29" s="1"/>
    </row>
    <row r="30" spans="1:5" ht="12.75">
      <c r="A30" s="46" t="s">
        <v>32</v>
      </c>
      <c r="B30" s="7" t="s">
        <v>33</v>
      </c>
      <c r="C30" s="8">
        <v>250</v>
      </c>
      <c r="D30" s="40">
        <v>50</v>
      </c>
      <c r="E30" s="1"/>
    </row>
    <row r="31" spans="1:5" ht="12.75">
      <c r="A31" s="46" t="s">
        <v>34</v>
      </c>
      <c r="B31" s="7" t="s">
        <v>35</v>
      </c>
      <c r="C31" s="8"/>
      <c r="D31" s="40"/>
      <c r="E31" s="1"/>
    </row>
    <row r="32" spans="1:5" ht="12.75">
      <c r="A32" s="46" t="s">
        <v>36</v>
      </c>
      <c r="B32" s="7" t="s">
        <v>37</v>
      </c>
      <c r="C32" s="8"/>
      <c r="D32" s="40"/>
      <c r="E32" s="1"/>
    </row>
    <row r="33" spans="1:5" ht="12.75">
      <c r="A33" s="72" t="s">
        <v>38</v>
      </c>
      <c r="B33" s="7" t="s">
        <v>39</v>
      </c>
      <c r="C33" s="8">
        <v>20</v>
      </c>
      <c r="D33" s="40">
        <v>10</v>
      </c>
      <c r="E33" s="1"/>
    </row>
    <row r="34" spans="1:5" ht="12.75">
      <c r="A34" s="46" t="s">
        <v>40</v>
      </c>
      <c r="B34" s="7" t="s">
        <v>41</v>
      </c>
      <c r="C34" s="8">
        <v>60</v>
      </c>
      <c r="D34" s="40">
        <v>20</v>
      </c>
      <c r="E34" s="1"/>
    </row>
    <row r="35" spans="1:5" ht="12.75">
      <c r="A35" s="46" t="s">
        <v>42</v>
      </c>
      <c r="B35" s="7" t="s">
        <v>43</v>
      </c>
      <c r="C35" s="8"/>
      <c r="D35" s="40"/>
      <c r="E35" s="1"/>
    </row>
    <row r="36" spans="1:5" ht="12.75">
      <c r="A36" s="46" t="s">
        <v>44</v>
      </c>
      <c r="B36" s="7" t="s">
        <v>45</v>
      </c>
      <c r="C36" s="8"/>
      <c r="D36" s="40"/>
      <c r="E36" s="1"/>
    </row>
    <row r="37" spans="1:5" ht="12.75">
      <c r="A37" s="46" t="s">
        <v>46</v>
      </c>
      <c r="B37" s="7" t="s">
        <v>47</v>
      </c>
      <c r="C37" s="8">
        <v>260</v>
      </c>
      <c r="D37" s="40">
        <v>44</v>
      </c>
      <c r="E37" s="1"/>
    </row>
    <row r="38" spans="1:5" ht="12.75">
      <c r="A38" s="46" t="s">
        <v>48</v>
      </c>
      <c r="B38" s="7" t="s">
        <v>49</v>
      </c>
      <c r="C38" s="8"/>
      <c r="D38" s="40"/>
      <c r="E38" s="1"/>
    </row>
    <row r="39" spans="1:5" ht="12.75">
      <c r="A39" s="46" t="s">
        <v>50</v>
      </c>
      <c r="B39" s="7" t="s">
        <v>51</v>
      </c>
      <c r="C39" s="8"/>
      <c r="D39" s="40"/>
      <c r="E39" s="1"/>
    </row>
    <row r="40" spans="1:5" ht="12.75">
      <c r="A40" s="46" t="s">
        <v>52</v>
      </c>
      <c r="B40" s="22" t="s">
        <v>53</v>
      </c>
      <c r="C40" s="8">
        <v>10</v>
      </c>
      <c r="D40" s="40">
        <v>5</v>
      </c>
      <c r="E40" s="1"/>
    </row>
    <row r="41" spans="1:5" ht="27" customHeight="1">
      <c r="A41" s="46" t="s">
        <v>54</v>
      </c>
      <c r="B41" s="19" t="s">
        <v>55</v>
      </c>
      <c r="C41" s="21"/>
      <c r="D41" s="48"/>
      <c r="E41" s="23"/>
    </row>
    <row r="42" spans="1:5" ht="12.75">
      <c r="A42" s="46" t="s">
        <v>56</v>
      </c>
      <c r="B42" s="2" t="s">
        <v>57</v>
      </c>
      <c r="C42" s="2"/>
      <c r="D42" s="44"/>
      <c r="E42" s="1"/>
    </row>
    <row r="43" spans="1:5" ht="12.75">
      <c r="A43" s="37"/>
      <c r="B43" s="2"/>
      <c r="C43" s="2"/>
      <c r="D43" s="44"/>
      <c r="E43" s="1"/>
    </row>
    <row r="44" spans="1:5" ht="12.75">
      <c r="A44" s="49"/>
      <c r="B44" s="2"/>
      <c r="C44" s="2"/>
      <c r="D44" s="44"/>
      <c r="E44" s="1"/>
    </row>
    <row r="45" spans="1:5" ht="14.25">
      <c r="A45" s="49" t="s">
        <v>58</v>
      </c>
      <c r="B45" s="3" t="s">
        <v>60</v>
      </c>
      <c r="C45" s="4">
        <v>99</v>
      </c>
      <c r="D45" s="38">
        <v>113</v>
      </c>
      <c r="E45" s="1"/>
    </row>
    <row r="46" spans="1:5" ht="12.75">
      <c r="A46" s="49"/>
      <c r="B46" s="7"/>
      <c r="C46" s="8"/>
      <c r="D46" s="40"/>
      <c r="E46" s="1"/>
    </row>
    <row r="47" spans="1:5" ht="14.25">
      <c r="A47" s="49" t="s">
        <v>59</v>
      </c>
      <c r="B47" s="3" t="s">
        <v>83</v>
      </c>
      <c r="C47" s="4"/>
      <c r="D47" s="38"/>
      <c r="E47" s="1"/>
    </row>
    <row r="48" spans="1:5" ht="12.75">
      <c r="A48" s="49"/>
      <c r="B48" s="7"/>
      <c r="C48" s="8"/>
      <c r="D48" s="40"/>
      <c r="E48" s="1"/>
    </row>
    <row r="49" spans="1:5" ht="17.25">
      <c r="A49" s="49"/>
      <c r="B49" s="13" t="s">
        <v>67</v>
      </c>
      <c r="C49" s="14">
        <f>C8+C15+C45+C47</f>
        <v>4930</v>
      </c>
      <c r="D49" s="42">
        <f>D8+D15+D45+D47</f>
        <v>2215</v>
      </c>
      <c r="E49" s="1"/>
    </row>
    <row r="50" spans="1:5" ht="12.75">
      <c r="A50" s="49"/>
      <c r="B50" s="7"/>
      <c r="C50" s="8"/>
      <c r="D50" s="40"/>
      <c r="E50" s="1"/>
    </row>
    <row r="51" spans="1:5" ht="12.75">
      <c r="A51" s="49"/>
      <c r="B51" s="7"/>
      <c r="C51" s="8"/>
      <c r="D51" s="40"/>
      <c r="E51" s="1"/>
    </row>
    <row r="52" spans="1:5" ht="12.75">
      <c r="A52" s="49"/>
      <c r="B52" s="7"/>
      <c r="C52" s="8"/>
      <c r="D52" s="40"/>
      <c r="E52" s="1"/>
    </row>
    <row r="53" spans="1:5" ht="36" customHeight="1">
      <c r="A53" s="50" t="s">
        <v>79</v>
      </c>
      <c r="B53" s="25" t="s">
        <v>64</v>
      </c>
      <c r="C53" s="31">
        <v>6710</v>
      </c>
      <c r="D53" s="40" t="s">
        <v>22</v>
      </c>
      <c r="E53" s="1"/>
    </row>
    <row r="54" spans="1:5" ht="15">
      <c r="A54" s="50" t="s">
        <v>80</v>
      </c>
      <c r="B54" s="26" t="s">
        <v>65</v>
      </c>
      <c r="C54" s="31">
        <v>6300</v>
      </c>
      <c r="D54" s="40" t="s">
        <v>22</v>
      </c>
      <c r="E54" s="1"/>
    </row>
    <row r="55" spans="1:5" ht="15">
      <c r="A55" s="50" t="s">
        <v>81</v>
      </c>
      <c r="B55" s="26" t="s">
        <v>62</v>
      </c>
      <c r="C55" s="8" t="s">
        <v>22</v>
      </c>
      <c r="D55" s="51">
        <v>5020</v>
      </c>
      <c r="E55" s="1"/>
    </row>
    <row r="56" spans="1:5" ht="15">
      <c r="A56" s="45" t="s">
        <v>82</v>
      </c>
      <c r="B56" s="26" t="s">
        <v>63</v>
      </c>
      <c r="C56" s="8" t="s">
        <v>22</v>
      </c>
      <c r="D56" s="51">
        <v>5020</v>
      </c>
      <c r="E56" s="1"/>
    </row>
    <row r="57" spans="1:5" ht="12.75">
      <c r="A57" s="37"/>
      <c r="B57" s="7"/>
      <c r="C57" s="8"/>
      <c r="D57" s="40"/>
      <c r="E57" s="1"/>
    </row>
    <row r="58" spans="1:5" ht="33" customHeight="1">
      <c r="A58" s="37"/>
      <c r="B58" s="7"/>
      <c r="C58" s="55" t="s">
        <v>78</v>
      </c>
      <c r="D58" s="73" t="s">
        <v>61</v>
      </c>
      <c r="E58" s="1"/>
    </row>
    <row r="59" spans="1:5" ht="15">
      <c r="A59" s="37"/>
      <c r="B59" s="32" t="s">
        <v>68</v>
      </c>
      <c r="C59" s="78">
        <f>C49/C53</f>
        <v>0.7347242921013413</v>
      </c>
      <c r="D59" s="79">
        <f>D49/D55</f>
        <v>0.44123505976095617</v>
      </c>
      <c r="E59" s="1"/>
    </row>
    <row r="60" spans="1:5" ht="39">
      <c r="A60" s="37"/>
      <c r="B60" s="7"/>
      <c r="C60" s="55" t="s">
        <v>76</v>
      </c>
      <c r="D60" s="52" t="s">
        <v>77</v>
      </c>
      <c r="E60" s="1"/>
    </row>
    <row r="61" spans="1:5" ht="15">
      <c r="A61" s="37"/>
      <c r="B61" s="32" t="s">
        <v>68</v>
      </c>
      <c r="C61" s="76">
        <f>C59*1.21</f>
        <v>0.889016393442623</v>
      </c>
      <c r="D61" s="77">
        <f>D59*1.21</f>
        <v>0.5338944223107569</v>
      </c>
      <c r="E61" s="1"/>
    </row>
    <row r="62" spans="1:5" ht="12.75">
      <c r="A62" s="69"/>
      <c r="B62" s="70"/>
      <c r="C62" s="70"/>
      <c r="D62" s="71"/>
      <c r="E62" s="1"/>
    </row>
    <row r="63" spans="1:5" ht="12.75">
      <c r="A63" s="60"/>
      <c r="B63" s="1"/>
      <c r="C63" s="82"/>
      <c r="D63" s="83"/>
      <c r="E63" s="29"/>
    </row>
    <row r="64" spans="1:5" ht="12.75">
      <c r="A64" s="60"/>
      <c r="B64" s="30"/>
      <c r="C64" s="82"/>
      <c r="D64" s="83"/>
      <c r="E64" s="1"/>
    </row>
    <row r="65" spans="1:5" ht="12.75">
      <c r="A65" s="60"/>
      <c r="B65" s="1" t="s">
        <v>93</v>
      </c>
      <c r="C65" s="1"/>
      <c r="D65" s="62"/>
      <c r="E65" s="1"/>
    </row>
    <row r="66" spans="1:5" ht="12.75">
      <c r="A66" s="60"/>
      <c r="B66" s="1"/>
      <c r="C66" s="1"/>
      <c r="D66" s="62"/>
      <c r="E66" s="1"/>
    </row>
    <row r="67" spans="1:5" ht="12.75">
      <c r="A67" s="60"/>
      <c r="B67" s="1" t="s">
        <v>94</v>
      </c>
      <c r="C67" s="1" t="s">
        <v>95</v>
      </c>
      <c r="D67" s="62"/>
      <c r="E67" s="1"/>
    </row>
    <row r="68" spans="1:5" ht="12.75">
      <c r="A68" s="60"/>
      <c r="B68" s="1"/>
      <c r="C68" s="1" t="s">
        <v>74</v>
      </c>
      <c r="D68" s="62"/>
      <c r="E68" s="1"/>
    </row>
    <row r="69" spans="1:5" ht="12.75">
      <c r="A69" s="60"/>
      <c r="B69" s="1"/>
      <c r="C69" s="1"/>
      <c r="D69" s="62"/>
      <c r="E69" s="1"/>
    </row>
    <row r="70" spans="1:5" ht="13.5" thickBot="1">
      <c r="A70" s="66"/>
      <c r="B70" s="67"/>
      <c r="C70" s="67"/>
      <c r="D70" s="68"/>
      <c r="E70" s="1"/>
    </row>
  </sheetData>
  <sheetProtection/>
  <mergeCells count="5">
    <mergeCell ref="A1:B1"/>
    <mergeCell ref="C1:D1"/>
    <mergeCell ref="A2:D2"/>
    <mergeCell ref="A3:D3"/>
    <mergeCell ref="C63:D64"/>
  </mergeCells>
  <printOptions/>
  <pageMargins left="1.1811023622047245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aigarsm</dc:creator>
  <cp:keywords/>
  <dc:description/>
  <cp:lastModifiedBy>Vita Bašķere</cp:lastModifiedBy>
  <cp:lastPrinted>2015-11-03T07:55:50Z</cp:lastPrinted>
  <dcterms:created xsi:type="dcterms:W3CDTF">2010-05-07T09:51:55Z</dcterms:created>
  <dcterms:modified xsi:type="dcterms:W3CDTF">2015-11-03T07:56:14Z</dcterms:modified>
  <cp:category/>
  <cp:version/>
  <cp:contentType/>
  <cp:contentStatus/>
</cp:coreProperties>
</file>