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C:\Users\VitaB\Desktop\"/>
    </mc:Choice>
  </mc:AlternateContent>
  <xr:revisionPtr revIDLastSave="0" documentId="13_ncr:1_{EFB10590-66BD-478B-AFD4-A9BCAC004184}" xr6:coauthVersionLast="45" xr6:coauthVersionMax="45" xr10:uidLastSave="{00000000-0000-0000-0000-000000000000}"/>
  <bookViews>
    <workbookView xWindow="-120" yWindow="-120" windowWidth="29040" windowHeight="15840" xr2:uid="{00000000-000D-0000-FFFF-FFFF00000000}"/>
  </bookViews>
  <sheets>
    <sheet name="5.daļaSAM5.6.2." sheetId="29" r:id="rId1"/>
    <sheet name="kartes 5.6.2." sheetId="30"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6" i="29" l="1"/>
  <c r="F28" i="29"/>
  <c r="G15" i="29" l="1"/>
  <c r="I15" i="29"/>
  <c r="E15" i="29"/>
  <c r="F21" i="29"/>
  <c r="F20" i="29"/>
  <c r="F17" i="29"/>
  <c r="I26" i="29" l="1"/>
  <c r="F26" i="29"/>
  <c r="E26" i="29"/>
  <c r="F19" i="29" l="1"/>
  <c r="F18" i="29"/>
  <c r="F8" i="29"/>
  <c r="F7" i="29" s="1"/>
  <c r="I7" i="29"/>
  <c r="G7" i="29"/>
  <c r="E7" i="29"/>
  <c r="F15" i="29" l="1"/>
  <c r="F31" i="29" s="1"/>
  <c r="I31" i="29"/>
  <c r="G31" i="29"/>
  <c r="E31" i="29"/>
</calcChain>
</file>

<file path=xl/sharedStrings.xml><?xml version="1.0" encoding="utf-8"?>
<sst xmlns="http://schemas.openxmlformats.org/spreadsheetml/2006/main" count="198" uniqueCount="139">
  <si>
    <t>Projekta nosaukums</t>
  </si>
  <si>
    <t>1.2.</t>
  </si>
  <si>
    <t>N.p.k.</t>
  </si>
  <si>
    <t>Atbilstība vidēja termiņa prioritātēm</t>
  </si>
  <si>
    <t>Pašvaldības budžets</t>
  </si>
  <si>
    <t>Plānotais laika posms</t>
  </si>
  <si>
    <t>Projekta realizācijas ilgums</t>
  </si>
  <si>
    <t>2.1.</t>
  </si>
  <si>
    <t>2.3.</t>
  </si>
  <si>
    <t> 2017.</t>
  </si>
  <si>
    <t>3.1.</t>
  </si>
  <si>
    <t>2020.</t>
  </si>
  <si>
    <t>Papildinātība ar citiem projektiem (norādīt projekta N.p.k.)</t>
  </si>
  <si>
    <t>Indikatīvā summa (EUR)</t>
  </si>
  <si>
    <t>Finanšu instruments, (EUR vai %)</t>
  </si>
  <si>
    <t>Projekta plānotie darbības rezultāti un to rezultatīvie rādītāji</t>
  </si>
  <si>
    <t>Atbildīgais par projekta īstenošanu (sadarbības partneris)</t>
  </si>
  <si>
    <t>ES fondu finansējums (norādīt)</t>
  </si>
  <si>
    <t>Privātais sektors</t>
  </si>
  <si>
    <t>Projekta uzsākšas datums</t>
  </si>
  <si>
    <t>1.</t>
  </si>
  <si>
    <t> 2016.</t>
  </si>
  <si>
    <t> 2020.</t>
  </si>
  <si>
    <t>1.1.</t>
  </si>
  <si>
    <t>Ceļa Nr.7-4 Lizums-Kalēji-Avoti pārbūve un apgaismojuma izbūve</t>
  </si>
  <si>
    <t>Ceļa Nr. 7-5 Kalēji-Mežāres-Elstes –Taures posma 0.00-0.68 km pārbūve, melnā seguma izbūve</t>
  </si>
  <si>
    <t>Infrastruktūras uzlabošana uzņēmējdarbības attīstībai Brīvības ielas zonā</t>
  </si>
  <si>
    <t>Brīvības ielas  pārbūve un lietus ūdens novades sistēmas izbūve, apgaismojuma ierīkošana un ietves izbūve</t>
  </si>
  <si>
    <t>2.2.</t>
  </si>
  <si>
    <t>Lapu ielas pārbūve, apgaismojuma izbūve, ūdensvada un kanalizācijas tīklu izbūve pieslēgšanai pie pilsētas sistēmas</t>
  </si>
  <si>
    <t>Proritārie projekti kopā</t>
  </si>
  <si>
    <t xml:space="preserve">Infrastruktūras izbūve degradēto ražošanas teritoriju revitalizēšanai pie Dūnu ielas </t>
  </si>
  <si>
    <t>4.1.</t>
  </si>
  <si>
    <t>Dūnu ielas izbūve Margu ciemā</t>
  </si>
  <si>
    <t>Pārbūvēta iela 825 m gara ar melno segumu, atrisināta ūdens novade</t>
  </si>
  <si>
    <t>Ūdens un kanalizācijas sistēmas izbūve</t>
  </si>
  <si>
    <t xml:space="preserve">Izbūvēti ūdensvada un kanalizācijas tīkli </t>
  </si>
  <si>
    <t>Degradēto teritoriju sakārtošana</t>
  </si>
  <si>
    <t>Nojauktas būves, atrisināta ūdens novades sistēma un labiekārtota teritorija jaunai apbūvei 2.5 ha platībā</t>
  </si>
  <si>
    <t>Infrastruktūras uzlabošana plānotajai ražošanas teritorijai pie Ošu ielas Gulbenē</t>
  </si>
  <si>
    <t>5.1.</t>
  </si>
  <si>
    <t>Ošu ielas posma pārbūve</t>
  </si>
  <si>
    <t>Izbūvēta iela 147 m ar melno segumu, atrisināta ūdens novade un apgaismojums</t>
  </si>
  <si>
    <t>Ūdensvada un kanalizācijas sistēmas izbūve</t>
  </si>
  <si>
    <t xml:space="preserve">Izbūvēti ūdensvada un kanalizācijas tīkli 274 m garumā </t>
  </si>
  <si>
    <t>Teritorijas sakārtošana, ūdens novades atrisināšana</t>
  </si>
  <si>
    <t>Sakārtota teritorija 2.97 ha platībā, atrisināta ūdens novade</t>
  </si>
  <si>
    <t>Elektroapgādes pieslēguma izbūve</t>
  </si>
  <si>
    <t>Izbūvēts elektroenerģijas pieslēgums</t>
  </si>
  <si>
    <t>6.1.</t>
  </si>
  <si>
    <t>Ceļa Nr.6-2 Litenes stacija-Sopuļi-Jaunsilenieki un Nr.6-9 Sopuļi-Monte-Betona tilts konstrukcijas pastiprināšana</t>
  </si>
  <si>
    <t>Pastiprināta ceļa konstrukcija 3.55 km garumā</t>
  </si>
  <si>
    <t>Degradētās teritorijas revitalizēšana perspektīvajā industriālajā zonā Nākotnes ielā 9, Gulbenē.</t>
  </si>
  <si>
    <t>Radītas 54 darba vietas vai veiktas investīcijas 3295450 EUR apmērā Revitalizēta degradēta teritorija 8,5 ha platībā, piemērojot ražošanas vajadzībām</t>
  </si>
  <si>
    <t>7.1.</t>
  </si>
  <si>
    <t>ūdensvada un kanalizācijas sistēmas izbūve 150 m, izbūvēti hidranti</t>
  </si>
  <si>
    <t>7.2.</t>
  </si>
  <si>
    <t>Siltumapgādes tīkla izbūve</t>
  </si>
  <si>
    <t>Izbūvēts siltumapgādes tīkls 100 m</t>
  </si>
  <si>
    <t>7.3.</t>
  </si>
  <si>
    <t>Izbūvēts elektroapgādes pieslēgums</t>
  </si>
  <si>
    <t>7.4.</t>
  </si>
  <si>
    <t>Teritorijas labiekārtošana (apauguma novākšana, lietusūdens novades sistēmas izbūve)</t>
  </si>
  <si>
    <t xml:space="preserve">Labiekārtota teritorija 8,5 ha platībā, atrisināta ūdens novade </t>
  </si>
  <si>
    <t>Divstāvīga angāra tipa ēkas būvniecība mazo ražotāju izvietošanai ar izstāžu/tiešās tirdzniecības zāli</t>
  </si>
  <si>
    <t xml:space="preserve">Publiskas piekļuves ielas izbūve saskaņā ar teritorijas plānojumu </t>
  </si>
  <si>
    <t xml:space="preserve">Izbūvēta jauna iela 530 m garumā </t>
  </si>
  <si>
    <t>Litenes ielas un pašvaldības ceļa Nr.12-1 Litenes iela – Balvu šoseja pārbūve</t>
  </si>
  <si>
    <t>Pārbūvēta iela 1.380 km garumā un pašvaldības ceļš Nr. 12-1. 1 Litenes iela – Balvu šoseja 0.230 km garumā</t>
  </si>
  <si>
    <t>Gulbenes novada dome</t>
  </si>
  <si>
    <t>Radītas 16 darba vietas, veiktas investīcijas 990250 EUR apmērā, samazināta degradēto teritoriju platība - 2 ha</t>
  </si>
  <si>
    <t>Radītas 4 darba vietas, piesaistītas privātās investīcijas 256156 EUR apmērā, samazināt degradēto teritoriju platības - 0,5 ha</t>
  </si>
  <si>
    <t xml:space="preserve">Infrastruktūras uzlabošana ražošanas objektu attīstībai Litenes pagastā </t>
  </si>
  <si>
    <t>Radītas 2 darba vietas, piesaistītas privātās investīcijas 136000 EUR apmērā,  samazināt degradēto teritoriju platības - 0,3 ha.</t>
  </si>
  <si>
    <r>
      <t>Izbūvēts divstāvīgs paviljons 2000 m</t>
    </r>
    <r>
      <rPr>
        <vertAlign val="superscript"/>
        <sz val="11"/>
        <rFont val="Times New Roman"/>
        <family val="1"/>
        <charset val="186"/>
      </rPr>
      <t>2</t>
    </r>
    <r>
      <rPr>
        <sz val="11"/>
        <rFont val="Times New Roman"/>
        <family val="1"/>
        <charset val="186"/>
      </rPr>
      <t xml:space="preserve"> platībā </t>
    </r>
  </si>
  <si>
    <t>SAM 5.6.2. "Teritoriju revitalizācija, reģenerējot degradētās teritorijas atbilstoši pašvaldību integrētajām attīstības programmām"</t>
  </si>
  <si>
    <r>
      <rPr>
        <b/>
        <sz val="11"/>
        <rFont val="Times New Roman"/>
        <family val="1"/>
        <charset val="186"/>
      </rPr>
      <t>5.daļa</t>
    </r>
    <r>
      <rPr>
        <sz val="11"/>
        <rFont val="Times New Roman"/>
        <family val="1"/>
        <charset val="186"/>
      </rPr>
      <t xml:space="preserve"> SAM 5.6.2.</t>
    </r>
  </si>
  <si>
    <r>
      <t xml:space="preserve">Pārbūvēta iela un izbūvēta ietve 1,6 km garumā </t>
    </r>
    <r>
      <rPr>
        <i/>
        <sz val="11"/>
        <rFont val="Times New Roman"/>
        <family val="1"/>
        <charset val="186"/>
      </rPr>
      <t>degradētajā teritorijā</t>
    </r>
  </si>
  <si>
    <r>
      <t xml:space="preserve">Pārbūvēts ceļš 182 m garumā </t>
    </r>
    <r>
      <rPr>
        <i/>
        <sz val="11"/>
        <rFont val="Times New Roman"/>
        <family val="1"/>
        <charset val="186"/>
      </rPr>
      <t>degradētajā teritorijā</t>
    </r>
    <r>
      <rPr>
        <sz val="11"/>
        <rFont val="Times New Roman"/>
        <family val="1"/>
        <charset val="186"/>
      </rPr>
      <t>, izbūvēta ūdens novades sistēma, ūdensvads, kanalizācijas sistēma, ierīkots apgaismojumas un izbūvēta ietve</t>
    </r>
  </si>
  <si>
    <r>
      <t xml:space="preserve">Pārbūvēta iela </t>
    </r>
    <r>
      <rPr>
        <i/>
        <sz val="11"/>
        <rFont val="Times New Roman"/>
        <family val="1"/>
        <charset val="186"/>
      </rPr>
      <t>degradētajā teritorijā</t>
    </r>
    <r>
      <rPr>
        <sz val="11"/>
        <rFont val="Times New Roman"/>
        <family val="1"/>
        <charset val="186"/>
      </rPr>
      <t xml:space="preserve"> 380 m garumā ar melno segumu, izbūvēts apgaismojums, izbūvēti ūdensvada un kanalizācijas tīkli 380 m garumā</t>
    </r>
  </si>
  <si>
    <t>Infarastruktūras uzlabošana industriālās zonas  attīstībai Lizumā</t>
  </si>
  <si>
    <t> 2018.</t>
  </si>
  <si>
    <t>2.4.</t>
  </si>
  <si>
    <t>Ceļa Brīvības-Brīvības 87 (Ražotāju iela) pārbūve, lietus ūdens novades sistēmas izbūve, ūdensvada izbūve, kanalizācijas sistēmas izbūve, apgaismojuma ierīkošana un ietves izbūve</t>
  </si>
  <si>
    <t xml:space="preserve">Rotācijas apļa izbūve Brīvības ielā </t>
  </si>
  <si>
    <t>Izveidots rotācijas aplis</t>
  </si>
  <si>
    <t>Citi finansējuma avoti (VB dotācija)</t>
  </si>
  <si>
    <r>
      <t xml:space="preserve">Pārbūvēts ceļš un izbūvēts apgaismojums 715 m garumā </t>
    </r>
    <r>
      <rPr>
        <i/>
        <sz val="10"/>
        <rFont val="Times New Roman"/>
        <family val="1"/>
        <charset val="186"/>
      </rPr>
      <t>(funkcionālie savienojumi aptuveni 400 m)</t>
    </r>
  </si>
  <si>
    <r>
      <t xml:space="preserve">Pārbūvēts ceļš ar melno segumu 680 m garumā </t>
    </r>
    <r>
      <rPr>
        <i/>
        <sz val="10"/>
        <rFont val="Times New Roman"/>
        <family val="1"/>
        <charset val="186"/>
      </rPr>
      <t>(funkcionālie savienojumi aptuveni 495 m)</t>
    </r>
  </si>
  <si>
    <r>
      <rPr>
        <b/>
        <u/>
        <sz val="11"/>
        <rFont val="Times New Roman"/>
        <family val="1"/>
        <charset val="186"/>
      </rPr>
      <t xml:space="preserve">Prioritārā projekta ideja: </t>
    </r>
    <r>
      <rPr>
        <b/>
        <sz val="11"/>
        <rFont val="Times New Roman"/>
        <family val="1"/>
        <charset val="186"/>
      </rPr>
      <t>Infrastruktūras uzlabošana industriālās zonas attīstībai Lizumā.</t>
    </r>
    <r>
      <rPr>
        <sz val="11"/>
        <rFont val="Times New Roman"/>
        <family val="1"/>
        <charset val="186"/>
      </rPr>
      <t xml:space="preserve">
Projekta idejas pamatojums: Lizuma industriālajā zonā atrodas Gulbenes novada lielākais uzņēmums SIA „Avoti SWF” un vairāki citi uzņēmumi - SIA „Farmeko”, SIA „Rairu”, SIA „Brīvzemnieki”, SIA „Dimdiņi”. Brīvajās degradētajās platībās kokapstrādes uzņēmumi SIA “Avoti SWF” un SIA “Rairu” plāno paplašināt ražošanu. Šo uzņēmumu darbība nav iedomājama bez intensīvas kravas transporta plūsmas, piegādājot izejvielas un transportējot gatavo produkciju. Industriālajā zonā darbību plāno uzsākt jauns uzņēmums, kas ir paredzējis Koģenerācijas stacijas izbūvi. Lai veicinātu uzņēmējdarbības attīstību, nepieciešams veikt ceļa Lizums - Kalēji - Avoti seguma atjaunošanu un apgaismojuma izbūvi un ceļa Kalēji - Mežāres - Elstes –Taures posma 0.00-0.68 km pārbūvi. </t>
    </r>
    <r>
      <rPr>
        <b/>
        <sz val="11"/>
        <rFont val="Times New Roman"/>
        <family val="1"/>
        <charset val="186"/>
      </rPr>
      <t>Projekta rezultātā industriālajā zonā Lizumā tiks radīta 71 jauna darba vieta, piesaistītas privātās investīcijas 1 640 500 EUR apmērā, samazināta degradēto teritoriju platība - 6,21 ha.</t>
    </r>
    <r>
      <rPr>
        <sz val="11"/>
        <rFont val="Times New Roman"/>
        <family val="1"/>
        <charset val="186"/>
      </rPr>
      <t xml:space="preserve">
</t>
    </r>
    <r>
      <rPr>
        <u/>
        <sz val="11"/>
        <rFont val="Times New Roman"/>
        <family val="1"/>
        <charset val="186"/>
      </rPr>
      <t>Projekta aktivitāšu pamatojums:</t>
    </r>
    <r>
      <rPr>
        <sz val="11"/>
        <rFont val="Times New Roman"/>
        <family val="1"/>
        <charset val="186"/>
      </rPr>
      <t xml:space="preserve">
</t>
    </r>
    <r>
      <rPr>
        <b/>
        <sz val="11"/>
        <rFont val="Times New Roman"/>
        <family val="1"/>
        <charset val="186"/>
      </rPr>
      <t>1.1. Ceļa Nr.7-4 Lizums-Kalēji-Avoti pārbūve un apgaismojuma izbūve</t>
    </r>
    <r>
      <rPr>
        <sz val="11"/>
        <rFont val="Times New Roman"/>
        <family val="1"/>
        <charset val="186"/>
      </rPr>
      <t xml:space="preserve">
Lai veicinātu uzņēmējdarbības attīstību, pašvaldības ceļš Nr.7-4 Lizums-Kalēji-Avoti 2000.gadā tika noasfaltēts, bet, ņemot vērā intensīvo kravu plūsmu un neatrisināto ūdens novadi, asfalta segums ir nonācis kritiskā stāvoklī: izveidojušies iesēdumi, plašs plaisu un bedrīšu tīkls, kas steidzami prasa ūdens novades sistēmas sakārtošanu. Vienlaikus nepieciešama ceļa paplašināšana. Pašvaldība 2013.gadā ir izbūvējusi ietvi uz industriālajā zonā esošajiem uzņēmumiem. Lai paaugstinātu satiksmes drošību, ir nepieciešams izbūvēt apgaismojumu.
</t>
    </r>
    <r>
      <rPr>
        <b/>
        <sz val="11"/>
        <rFont val="Times New Roman"/>
        <family val="1"/>
        <charset val="186"/>
      </rPr>
      <t>1.2. Ceļa Nr. 7-5 Kalēji-Mežāres-Elstes –Taures posma 0.00-0.68 km pārbūve, melnā seguma izbūve</t>
    </r>
    <r>
      <rPr>
        <sz val="11"/>
        <rFont val="Times New Roman"/>
        <family val="1"/>
        <charset val="186"/>
      </rPr>
      <t xml:space="preserve">
Grants seguma ceļš Nr.7-5 Kalēji-Mežāres-Elstes-Taures ir ceļa Nr.7-4 Lizums-Kalēji-Avoti turpinājums. Lai nodrošinātu kravu pārvadāšanai nepieciešamo ceļa nestspēju un seguma ilgstošu izmantošanu, nepieciešams veikt esošā ceļa pārbūvi, izveidojot asfaltbetona virskārtu. Papildus iepriekš minētajam ceļa pārbūves rezultātā būs ērtāka un drošāka nokļūšana uz ceļam pieguļošajā teritorijā izvietotajiem uzņēmumiem - SIA “Rairu”, SIA “Brīvzemnieki”, SIA „Farmeko”, SIA „Dimdiņi”.
</t>
    </r>
  </si>
  <si>
    <t>Radīta 71 jauna darba vieta, piesaistītas privātās  investīcijas 1640500 EUR apmērā, samazināta degradēto teritoriju platība - 6,21 ha</t>
  </si>
  <si>
    <t>2.5.</t>
  </si>
  <si>
    <t>3.</t>
  </si>
  <si>
    <t>Rūpniecības ielas pārbūve Rankas pagasta Gaujasrēveļos</t>
  </si>
  <si>
    <t> 2021.</t>
  </si>
  <si>
    <t>Infrastruktūras uzlabošana uzņēmējdarbības attīstībai Gulbenes novadā</t>
  </si>
  <si>
    <t>3.2.</t>
  </si>
  <si>
    <t>Dālderu ielas un pašvaldības ceļa 12-2 Liepulejas-Dālderi-Stāķi pārbūve Stradu pagastā</t>
  </si>
  <si>
    <t>3.3.</t>
  </si>
  <si>
    <t>Kļavkalnu ielas posma pārbūve Beļavas pagasta Ozolkalnā</t>
  </si>
  <si>
    <t>3.4.</t>
  </si>
  <si>
    <t>Ceļa 2-26 "Mototrases ceļš" posma pārbūve uzņēmējdarbības attīstībai Daukstu pagastā</t>
  </si>
  <si>
    <r>
      <rPr>
        <u/>
        <sz val="11"/>
        <rFont val="Times New Roman"/>
        <family val="1"/>
        <charset val="186"/>
      </rPr>
      <t>Alternatīvā projekta ideja:</t>
    </r>
    <r>
      <rPr>
        <b/>
        <sz val="11"/>
        <rFont val="Times New Roman"/>
        <family val="1"/>
        <charset val="186"/>
      </rPr>
      <t xml:space="preserve"> Infrastruktūras izbūve degradēto ražošanas teritoriju revitalizēšanai pie Dūnu ielas</t>
    </r>
    <r>
      <rPr>
        <sz val="11"/>
        <rFont val="Times New Roman"/>
        <family val="1"/>
        <charset val="186"/>
      </rPr>
      <t xml:space="preserve">
Projekta idejas pamatojums: Dūnu iela ir administratīvā robeža starp Stradu pagasta Margu ciemu un Gulbenes pilsētu. Gulbenes pusē ir pašvaldības īpašums 2,5 ha platībā, kas plānots ražošanas objektu izvietošanai. Šajā teritorijā atrodas vairākas neizmantotas pussabrukušas ēkas. Blakus šim īpašumam atrodas liela neapbūvēta pašvaldības īpašumā esoša teritorija 11.30 ha platībā, ko  saskaņā ar teritorijas plānojumu paredzēts veidot kā ražošanas teritoriju, bet šobrīd tā tiek izmantota mazdārziņu vajadzībām. Margu ciemā Dūnu ielas malā atrodas privātīpašumā esoša ražošanas teritorija „Dūnas” 8.63 ha platībā, kurā atrodas bijušās kolhoza pussabrukušas vistu fermas ēkas. Lai revitalizētu degradēto ražošanas teritoriju pie Dūnu ielas, ir nepieciešams nodrošināt atbilstošu piekļuvi teritorijai, izbūvējot Dūnu ielu Margu ciemā, kā arī nepieciešams teritoriju sakārtot un izbūvēt tajā ūdens un kanalizācijas sistēmu. Projekta rezultātā plānots radīt 16 darba vietas, piesaistīt privātās investīcijas 990250 EUR apmērā, samazināt degradēto teritoriju platības - 2 ha.
Projekta aktivitāšu pamatojums: 
</t>
    </r>
    <r>
      <rPr>
        <b/>
        <sz val="11"/>
        <rFont val="Times New Roman"/>
        <family val="1"/>
        <charset val="186"/>
      </rPr>
      <t xml:space="preserve">4.1. Dūnu ielas izbūve Margu ciemā </t>
    </r>
    <r>
      <rPr>
        <sz val="11"/>
        <rFont val="Times New Roman"/>
        <family val="1"/>
        <charset val="186"/>
      </rPr>
      <t xml:space="preserve">
Dūnu ielas izbūve nepieciešama teritoriju attīstībai un piekļuves nodrošināšanai gan pilsētas pusē, gan Margu ciema pusē. Dūnu ielai šobrīd ir grants segums, kas ir sliktā tehniskā stāvoklī – grants virskārta sajaukusies ar konstrukcijas apakšējiem slāņiem, izveidojušās bedres un iesēdumi un netiek nodrošināta ūdens novade no brauktuves. Lai nodrošinātu ražošanas vajadzībām atbilstošu ielas nestspēju, to nepieciešams pārbūvēt, veidojot atbilstošas konstruktīvās kārtas ar asfaltbetona segumu, kā arī atrisināt ūdens novadi.
</t>
    </r>
    <r>
      <rPr>
        <b/>
        <sz val="11"/>
        <rFont val="Times New Roman"/>
        <family val="1"/>
        <charset val="186"/>
      </rPr>
      <t>4.2. Ūdens un kanalizācijas sistēmas izbūve</t>
    </r>
    <r>
      <rPr>
        <sz val="11"/>
        <rFont val="Times New Roman"/>
        <family val="1"/>
        <charset val="186"/>
      </rPr>
      <t xml:space="preserve">
Lai attīstītos perspektīvās ražotnes, nepieciešams izbūvēt pilsētas ūdensvada un kanalizācijas tīklus 825 m garumā.
</t>
    </r>
    <r>
      <rPr>
        <b/>
        <sz val="11"/>
        <rFont val="Times New Roman"/>
        <family val="1"/>
        <charset val="186"/>
      </rPr>
      <t xml:space="preserve">4.3. Degradēto teritoriju sakārtošana </t>
    </r>
    <r>
      <rPr>
        <sz val="11"/>
        <rFont val="Times New Roman"/>
        <family val="1"/>
        <charset val="186"/>
      </rPr>
      <t xml:space="preserve">
Lai sakārtotu pašvaldības īpašumā esošo teritoriju jaunai apbūvei, nepieciešams nojaukt neizmantotās, pussabrukušās ēkas, atrisināt lietus ūdens novades sistēmu un veikt citus teritorijas labiekārtošanas darbus.
</t>
    </r>
  </si>
  <si>
    <t>4.2.</t>
  </si>
  <si>
    <t>4.3.</t>
  </si>
  <si>
    <r>
      <rPr>
        <u/>
        <sz val="11"/>
        <rFont val="Times New Roman"/>
        <family val="1"/>
        <charset val="186"/>
      </rPr>
      <t>Alternatīvā projekta ideja:</t>
    </r>
    <r>
      <rPr>
        <b/>
        <sz val="11"/>
        <rFont val="Times New Roman"/>
        <family val="1"/>
        <charset val="186"/>
      </rPr>
      <t xml:space="preserve">Infrastruktūras uzlabošana plānotajai ražošanas teritorijai pie Ošu ielas Gulbenē
</t>
    </r>
    <r>
      <rPr>
        <u/>
        <sz val="11"/>
        <rFont val="Times New Roman"/>
        <family val="1"/>
        <charset val="186"/>
      </rPr>
      <t xml:space="preserve">Projekta idejas pamatojums: </t>
    </r>
    <r>
      <rPr>
        <sz val="11"/>
        <rFont val="Times New Roman"/>
        <family val="1"/>
        <charset val="186"/>
      </rPr>
      <t>Ošu ielas malā atrodas pašvaldības īpašumā esoša neapbūvēta teritorija 29722 m2 platībā, kas saskaņā ar teritoriālo plānojumu paredzēta ražošanas un komercdarbības attīstībai. Teritorija ir daļēji pārpurvojusies un aizaugusi ar krūmiem, kā arī daļēji tiek izmantota mazdārziņu vajadzībām. Lai teritoriju piemērotu ražošanas un komercdarbības attīstībai, ir nepieciešams nodrošināt tai atbilstošu piekļuvi, pārbūvējot Ošu ielas posmu, kā arī nepieciešams izbūvēt ūdensvada un kanalizācijas tīklus, atrisināt ūdens novadi un sakārtot degradēto teritoriju, izbūvēt elektroapgādes pieslēgumu. Projekta rezultātā plānots radīt jaunas darba vietas 4,veikt privātās investīcijas 256156 EUR apmērā, samazināt degradēto teritoriju platības - 0,5 ha.</t>
    </r>
    <r>
      <rPr>
        <b/>
        <sz val="11"/>
        <rFont val="Times New Roman"/>
        <family val="1"/>
        <charset val="186"/>
      </rPr>
      <t xml:space="preserve">
</t>
    </r>
    <r>
      <rPr>
        <u/>
        <sz val="11"/>
        <rFont val="Times New Roman"/>
        <family val="1"/>
        <charset val="186"/>
      </rPr>
      <t>Projekta aktivitāšu pamatojums:</t>
    </r>
    <r>
      <rPr>
        <b/>
        <sz val="11"/>
        <rFont val="Times New Roman"/>
        <family val="1"/>
        <charset val="186"/>
      </rPr>
      <t xml:space="preserve">
5.1. Ošu ielas posma pārbūve
</t>
    </r>
    <r>
      <rPr>
        <sz val="11"/>
        <rFont val="Times New Roman"/>
        <family val="1"/>
        <charset val="186"/>
      </rPr>
      <t>Ošu ielas kopējais garums ir 382 m, pieslēguma posms pie Blaumaņa ielas 154 m garumā ir ar melno segumu, kas sniedzas līdz pašreizējai apbūvei. Potenciālā ražošanas teritorija atrodas Ošu ielas galā, kur iela 34 m garumā ir ar grants segumu, bet 113 m garumā bez seguma. Šajā posmā nepieciešama ielas pārbūve, izveidojot atbilstošus konstruktīvos slāņus, lai nodrošinātu nepieciešamo nestspēju. Kā arī nepieciešams atrisināt lietus ūdens novadi no brauktuves un nomalēm, izveidojot vaļēju ūdens novades sistēmu. Lai uzlabotu satiksmes dalībnieku drošību, projektā plānots izbūvēt ielas apgaismojum</t>
    </r>
    <r>
      <rPr>
        <b/>
        <sz val="11"/>
        <rFont val="Times New Roman"/>
        <family val="1"/>
        <charset val="186"/>
      </rPr>
      <t xml:space="preserve">u.
5.2. Ūdensvada un kanalizācijas sistēmas izbūve 
</t>
    </r>
    <r>
      <rPr>
        <sz val="11"/>
        <rFont val="Times New Roman"/>
        <family val="1"/>
        <charset val="186"/>
      </rPr>
      <t>Ņemot vērā to, ka līdz šim nav izbūvēti ūdensvada un kanalizācijas tīkli, nepieciešama to izbūve. Pieslēgums pieejams pie Blaumaņa ielas, plānoto izbūvējamo tīklu garums 274 m.</t>
    </r>
    <r>
      <rPr>
        <b/>
        <sz val="11"/>
        <rFont val="Times New Roman"/>
        <family val="1"/>
        <charset val="186"/>
      </rPr>
      <t xml:space="preserve">
5.3. Teritorijas sakārtošana, ūdens novades atrisināšana 
</t>
    </r>
    <r>
      <rPr>
        <sz val="11"/>
        <rFont val="Times New Roman"/>
        <family val="1"/>
        <charset val="186"/>
      </rPr>
      <t>Lai sagatavotu teritoriju apbūvei, nepieciešams novākt apaugumu un atrisināt ūdens novadi.</t>
    </r>
    <r>
      <rPr>
        <b/>
        <sz val="11"/>
        <rFont val="Times New Roman"/>
        <family val="1"/>
        <charset val="186"/>
      </rPr>
      <t xml:space="preserve">
5.4.</t>
    </r>
    <r>
      <rPr>
        <sz val="11"/>
        <rFont val="Times New Roman"/>
        <family val="1"/>
        <charset val="186"/>
      </rPr>
      <t xml:space="preserve"> </t>
    </r>
    <r>
      <rPr>
        <b/>
        <sz val="11"/>
        <rFont val="Times New Roman"/>
        <family val="1"/>
        <charset val="186"/>
      </rPr>
      <t>Elektroapgādes pieslēguma izbūve</t>
    </r>
    <r>
      <rPr>
        <sz val="11"/>
        <rFont val="Times New Roman"/>
        <family val="1"/>
        <charset val="186"/>
      </rPr>
      <t xml:space="preserve">
Ņemot vērā to, ka teritorijai līdz šim nav nodrošināta elektroapgāde, nepieciešams izbūvēt pieslēgumu elektroenerģijas tīkliem.</t>
    </r>
    <r>
      <rPr>
        <b/>
        <sz val="11"/>
        <rFont val="Times New Roman"/>
        <family val="1"/>
        <charset val="186"/>
      </rPr>
      <t xml:space="preserve">
</t>
    </r>
  </si>
  <si>
    <t>5.2.</t>
  </si>
  <si>
    <t>5.3.</t>
  </si>
  <si>
    <t>5.4.</t>
  </si>
  <si>
    <r>
      <t xml:space="preserve">Alternatīvā projekta ideja: </t>
    </r>
    <r>
      <rPr>
        <b/>
        <sz val="11"/>
        <rFont val="Times New Roman"/>
        <family val="1"/>
        <charset val="186"/>
      </rPr>
      <t>Infrastruktūras uzlabošana ražošanas objektu attīstībai Litenes pagastā</t>
    </r>
    <r>
      <rPr>
        <u/>
        <sz val="11"/>
        <rFont val="Times New Roman"/>
        <family val="1"/>
        <charset val="186"/>
      </rPr>
      <t xml:space="preserve">
Projekta idejas pamatojums:</t>
    </r>
    <r>
      <rPr>
        <sz val="11"/>
        <rFont val="Times New Roman"/>
        <family val="1"/>
        <charset val="186"/>
      </rPr>
      <t xml:space="preserve"> Teritorijā pie ceļa Nr.6 - 9 Sopuļi - Monte - Betona tilts zemes īpašumā „Cemeri” SIA „Agro 3” nodarbojas ar bioenerģijas ražošanu. Koģenerācijas režīmā radušos siltumu plānots izmantot dārzeņu audzēšanā, izbūvējot siltumnīcu kompleksu. Ceļu Nr.6-2 Litenes stacija-Sopuļi-Jaunsilenieki un Nr.6-9 Sopuļi-Monte-Betona tilts posmi veido vienotu maršrutu piekļuves nodrošināšanai bioenerģijas ražotnei, kas saistīts ar smagā kravas transporta plūsmu bioizejvielu piegādē. Ceļa nozīmību pastiprina transporta plūsma uz reģionālo Malienas sadzīves atkritumu poligonu, kas plāno arī šķiroto sadzīves atkritumu pārstrādi.  Projekts sasaucas ar ELFLA finansiāli atbalstāmo projektu ceļa Nr.6-9 Sopuļi-Monte-Betona tilts posma un ceļa Nr. 6-47 Cēmeri-Asari pārbūvei, lai nodrošinātu piekļuvi minētajiem objektiem no Stradu pagasta puses. Lai nodrošinātu kravu transportēšanai nepieciešamo ceļa nestspēju, projekta ietvaros plānots pastiprināt ceļa konstrukciju. Projekta rezultātā plānots radīt 2 darba vietas, piesaistīt privātās investīcijas 136000 EUR apmērā, samazināt degradēto teritoriju platības - 0,3 ha.
</t>
    </r>
    <r>
      <rPr>
        <u/>
        <sz val="11"/>
        <rFont val="Times New Roman"/>
        <family val="1"/>
        <charset val="186"/>
      </rPr>
      <t xml:space="preserve">
Projekta aktivitāšu pamatojums: 
</t>
    </r>
    <r>
      <rPr>
        <b/>
        <sz val="11"/>
        <rFont val="Times New Roman"/>
        <family val="1"/>
        <charset val="186"/>
      </rPr>
      <t xml:space="preserve">6.1. Ceļa Nr.6-2 Litenes stacija-Sopuļi-Jaunsilenieki un Nr.6-9 Sopuļi-Monte-Betona tilts konstrukcijas pastiprināšana </t>
    </r>
    <r>
      <rPr>
        <u/>
        <sz val="11"/>
        <rFont val="Times New Roman"/>
        <family val="1"/>
        <charset val="186"/>
      </rPr>
      <t xml:space="preserve">
</t>
    </r>
    <r>
      <rPr>
        <sz val="11"/>
        <rFont val="Times New Roman"/>
        <family val="1"/>
        <charset val="186"/>
      </rPr>
      <t>Esošā grants ceļa konstrukcija nav piemērota strauji pieaugošajai kravas transporta intensitātei. Lai nodrošinātu kravu transportēšanai nepieciešamo ceļa nestspēju, projekta ietvaros plānots pastiprināt esošo ceļa konstrukciju.</t>
    </r>
    <r>
      <rPr>
        <u/>
        <sz val="11"/>
        <rFont val="Times New Roman"/>
        <family val="1"/>
        <charset val="186"/>
      </rPr>
      <t xml:space="preserve">
</t>
    </r>
  </si>
  <si>
    <r>
      <t>Alternatīvā projekta ideja</t>
    </r>
    <r>
      <rPr>
        <b/>
        <sz val="11"/>
        <rFont val="Times New Roman"/>
        <family val="1"/>
        <charset val="186"/>
      </rPr>
      <t>: Degradētās teritorijas revitalizēšana perspektīvajā industriālajā zonā Nākotnes ielā 9, Gulbenē.</t>
    </r>
    <r>
      <rPr>
        <u/>
        <sz val="11"/>
        <rFont val="Times New Roman"/>
        <family val="1"/>
        <charset val="186"/>
      </rPr>
      <t xml:space="preserve">
Projekta idejas pamatojums:</t>
    </r>
    <r>
      <rPr>
        <sz val="11"/>
        <rFont val="Times New Roman"/>
        <family val="1"/>
        <charset val="186"/>
      </rPr>
      <t xml:space="preserve"> Pašvaldības teritorija 8,5 ha platībā pašreiz ir neapbūvēta, aizaugusi ar kokiem un krūmiem, vietām pārpurvojusies, tāpēc par teritoriju ir maza uzņēmēju interese.  Teritorija ir piemērota vieglajai rūpniecībai, transporta uzņēmumiem, nelieliem individuālajiem ražotājiem, amatniekiem, mājražotājiem, kas nerada vides piesārņojumu, jo apkārt ir dzīvojamā apbūve. Lai teritoriju piemērotu ražošanas objektu apbūves vajadzībām, nepieciešams izbūvēt inženierkomunikācijas un ielas, revitalizēt degradēto teritoriju 8,5 ha platībā. Lai veicinātu uzņēmējdarbības attīstību novadā, teritorijā tiek plānots izbūvēt angāra tipa ēku, kurā būtu telpas mazajiem ražotājiem, individuālā darba veicējiem un amatniekiem. Projekta rezultātā tiks radītas 54 darba vietas un veiktas privātās investīcijas 3295450 EUR apmērā.</t>
    </r>
    <r>
      <rPr>
        <u/>
        <sz val="11"/>
        <rFont val="Times New Roman"/>
        <family val="1"/>
        <charset val="186"/>
      </rPr>
      <t xml:space="preserve">
Projekta aktivitāšu pamatojums: 
</t>
    </r>
    <r>
      <rPr>
        <b/>
        <sz val="11"/>
        <rFont val="Times New Roman"/>
        <family val="1"/>
        <charset val="186"/>
      </rPr>
      <t xml:space="preserve">7.1. Ūdensvada un kanalizācijas sistēmas izbūve </t>
    </r>
    <r>
      <rPr>
        <u/>
        <sz val="11"/>
        <rFont val="Times New Roman"/>
        <family val="1"/>
        <charset val="186"/>
      </rPr>
      <t xml:space="preserve">
</t>
    </r>
    <r>
      <rPr>
        <sz val="11"/>
        <rFont val="Times New Roman"/>
        <family val="1"/>
        <charset val="186"/>
      </rPr>
      <t>Nepieciešams veikt ūdensvada un kanalizācijas sistēmas izbūvi, kas šobrīd teritorijā nav pieejama.</t>
    </r>
    <r>
      <rPr>
        <u/>
        <sz val="11"/>
        <rFont val="Times New Roman"/>
        <family val="1"/>
        <charset val="186"/>
      </rPr>
      <t xml:space="preserve">
</t>
    </r>
    <r>
      <rPr>
        <b/>
        <sz val="11"/>
        <rFont val="Times New Roman"/>
        <family val="1"/>
        <charset val="186"/>
      </rPr>
      <t>7.2. Siltumapgādes tīkla izbūve</t>
    </r>
    <r>
      <rPr>
        <u/>
        <sz val="11"/>
        <rFont val="Times New Roman"/>
        <family val="1"/>
        <charset val="186"/>
      </rPr>
      <t xml:space="preserve">
</t>
    </r>
    <r>
      <rPr>
        <sz val="11"/>
        <rFont val="Times New Roman"/>
        <family val="1"/>
        <charset val="186"/>
      </rPr>
      <t xml:space="preserve">Teritorijā nav pieejama siltumapgāde. Perspektīvo uzņēmumu darbībai nepieciešams izbūvēt maģistrālā siltumapgādes tīkla pagarinājumu, lai būtu iespējams veidot individuālos pieslēgumus.
</t>
    </r>
    <r>
      <rPr>
        <b/>
        <sz val="11"/>
        <rFont val="Times New Roman"/>
        <family val="1"/>
        <charset val="186"/>
      </rPr>
      <t xml:space="preserve">7.3. Elektroapgādes pieslēguma izbūve </t>
    </r>
    <r>
      <rPr>
        <sz val="11"/>
        <rFont val="Times New Roman"/>
        <family val="1"/>
        <charset val="186"/>
      </rPr>
      <t xml:space="preserve">
Teritorijā nav pieejama elektrības padeve. Nepieciešams izbūvēt elektroapgādes pieslēguma vietu ar uzņēmējdarbībai atbilstošu jaudu.
</t>
    </r>
    <r>
      <rPr>
        <b/>
        <sz val="11"/>
        <rFont val="Times New Roman"/>
        <family val="1"/>
        <charset val="186"/>
      </rPr>
      <t xml:space="preserve">7.4. Teritorijas labiekārtošana </t>
    </r>
    <r>
      <rPr>
        <sz val="11"/>
        <rFont val="Times New Roman"/>
        <family val="1"/>
        <charset val="186"/>
      </rPr>
      <t xml:space="preserve">
Teritorija ir aizaugusi ar kokiem un krūmiem, vietām pārpurvojusies. Nepieciešams atrisināt ūdens novadi, kā arī veikt krūmāju izgriešanu un virsmas planēšanu, lai nodrošinātu degradētās teritorijas pielāgošanu uzņēmējdarbības attīstībai nepieciešamajiem būvniecības darbiem.
</t>
    </r>
    <r>
      <rPr>
        <b/>
        <sz val="11"/>
        <rFont val="Times New Roman"/>
        <family val="1"/>
        <charset val="186"/>
      </rPr>
      <t xml:space="preserve">7.5. Divstāvīga angāra tipa ēkas būvniecība mazo ražotāju izvietošanai ar izstāžu/tiešās tirdzniecības zāli </t>
    </r>
    <r>
      <rPr>
        <sz val="11"/>
        <rFont val="Times New Roman"/>
        <family val="1"/>
        <charset val="186"/>
      </rPr>
      <t xml:space="preserve">
Mazie uzņēmēji Gulbenes domē bieži interesējas par nelielu telpu nomu mazas ražotnes izvietošanai, individuālā darba veikšanai vai mājražošanas vajadzībām. Pašvaldības īpašumā šādu telpu nav, tāpēc projekta ietvaros plānots izbūvēt divstāvīgu angāra tipa ēku, kurā būtu telpas mazajiem ražotājiem, individuālā darba veicējiem un amatniekiem. Pirmajā stāvā plānots izveidot vietējo ražojumu izstādi-pārdošanu, kas dotu papildus stimulu mazajiem ražotājiem un veicinātu viņu attīstību.
</t>
    </r>
    <r>
      <rPr>
        <b/>
        <sz val="11"/>
        <rFont val="Times New Roman"/>
        <family val="1"/>
        <charset val="186"/>
      </rPr>
      <t>7.6. Publiskas piekļuves ielas izbūve saskaņā ar teritorijas plānojumu</t>
    </r>
    <r>
      <rPr>
        <sz val="11"/>
        <rFont val="Times New Roman"/>
        <family val="1"/>
        <charset val="186"/>
      </rPr>
      <t xml:space="preserve">
Lai nodrošinātu piekļuvi teritorijai, nepieciešams izbūvēt jaunu ielu, kuras vienā pusē būtu iespējams izvietot ražošanas objektus/uzņēmumus, otrā pusē atrastos jaunbūvētā angāra tipa ēka.
</t>
    </r>
    <r>
      <rPr>
        <b/>
        <sz val="11"/>
        <rFont val="Times New Roman"/>
        <family val="1"/>
        <charset val="186"/>
      </rPr>
      <t>7.7. Litenes ielas un pašvaldības ceļa Nr.12-1 Litenes iela – Balvu šoseja pārbūve</t>
    </r>
    <r>
      <rPr>
        <sz val="11"/>
        <rFont val="Times New Roman"/>
        <family val="1"/>
        <charset val="186"/>
      </rPr>
      <t xml:space="preserve">
 Neapbūvētajam zemes gabalam piekļaujas Litenes iela, kas savienojas ar pašvaldības ceļu Nr.12-1 Litenes iela-Balvu šoseja Stradu pagastā, kurš savukārt savienojas ar valsts reģionālās nozīmes ceļu P35 Gulbene-Balvi-Viļaka-Krievijas robeža un valsts reģionālās nozīmes ceļu P36 Rēzekne - Gulbene.  Litenes iela nākamajā kvartālā sasaucas ar projektu Nr.7 „Infrastruktūras izbūve degradēto ražošanas teritoriju revitalizēšanai pie Dūnu ielas” un projektu Nr.1 (3.3.1.SAM) „Ražošanas teritorijas infrastruktūras sakārtošana īpašumā „Draudzesskola” Margu ciemā”. Litenes ielas un pašvaldības ceļa Nr.12-1 Litenes iela – Balvu šoseja pārbūve nodrošinās piekļuvi divām perspektīvajām un vienai esošajai ražošanas teritorijai. Esošajā situācijā grants segumam ir daļēji veikta uzlabošana, izmantojot atgūtos asfaltbetona materiālus no citām pilsētas pārbūvētajām ielām. Līdz šim veiktie ceļa remontdarbi nenodrošina uzņēmējdarbības attīstībai nepieciešamo ceļa konstrukcijas nestspēju un kvalitāti.</t>
    </r>
    <r>
      <rPr>
        <u/>
        <sz val="11"/>
        <rFont val="Times New Roman"/>
        <family val="1"/>
        <charset val="186"/>
      </rPr>
      <t xml:space="preserve">
</t>
    </r>
  </si>
  <si>
    <t>7.5.</t>
  </si>
  <si>
    <t>7.6.</t>
  </si>
  <si>
    <t>7.7.</t>
  </si>
  <si>
    <t>Gulbenes novada pašvaldība</t>
  </si>
  <si>
    <t>Radītas 20 darba vietas,  piesaistītas privātās investīcijas 3512382 EUR apmērā, samazināta degradēto teritoriju platība - 7,35 ha.</t>
  </si>
  <si>
    <t>Gulbenes novada pašvaldība, sadarbības partneris - SIA "Alba"</t>
  </si>
  <si>
    <t> Gulbenes novada dome</t>
  </si>
  <si>
    <t>RVE1.1.</t>
  </si>
  <si>
    <t>RVE4.1.</t>
  </si>
  <si>
    <t>2.6.</t>
  </si>
  <si>
    <t>Alkšņu ielas ūdensvada un kanalizācijas sistēmas izbūve posmā no Dārza ielas līdz Naglenes ielai</t>
  </si>
  <si>
    <r>
      <t xml:space="preserve">Izbūvēti ūdensvada un kanalizācijas sistēmas tīkli  </t>
    </r>
    <r>
      <rPr>
        <i/>
        <sz val="11"/>
        <rFont val="Times New Roman"/>
        <family val="1"/>
        <charset val="186"/>
      </rPr>
      <t>degradētajā teritorijā</t>
    </r>
    <r>
      <rPr>
        <sz val="11"/>
        <rFont val="Times New Roman"/>
        <family val="1"/>
        <charset val="186"/>
      </rPr>
      <t xml:space="preserve"> ~184 m garumā</t>
    </r>
  </si>
  <si>
    <t>Gulbenes novada domes priekšsēdētājs</t>
  </si>
  <si>
    <t>N.Audzišs</t>
  </si>
  <si>
    <r>
      <rPr>
        <b/>
        <sz val="11"/>
        <rFont val="Times New Roman"/>
        <family val="1"/>
        <charset val="186"/>
      </rPr>
      <t>Prioritārā projekta ideja: Infrastruktūras uzlabošana uzņēmējdarbības attīstībai Brīvības ielas zonā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Brīvības ielas zonā atrodas vairāk kā 20 uzņēmumi - SIA "Rubate", SIA "RUKART", SIA "BETONS PR", PS "RRD", SIA "KONTO", SIA "EMZES", SIA "Madara 89" u.d.c. Lielākā daļa no uzņēmumiem ir saistīta ar eksportu un kravu pārvadājumiem, kas rada lielu noslodzi uz ceļa konstrukciju, kā rezultātā esošais ceļa asfaltbetona segums ir ļoti sliktā tehniskā stāvoklī – izveidojies plašs plaisu un bedru tīkls. Sakaņā ar 2015.gada jūlijā veikto transportlīdzekļu diennakts kustības intensitāti, diennakts vidējā kustību intensitāti Brīvības ielā ir 4125 transportlīdzekķli, no kuriem 701 ir kravas automobiļi ar četrām asīm un vairāk.Pamatojoties uz VAS "Latvijas valsts ceļi" Vidzemes reģiona Gulbenes nodaļas veikto Brīvības ielas seguma vizuālo apsekošanu, iela novērtēta sliktā un ļoti sliktā stāvoklī.  Lai sekmētu uzņēmējdarbības attīstību, šajā zonā ir nepieciešama Brīvības ielas pārbūve, ceļa Brīvības-Brīvības 87 pārbūve, kā arī  Lapu ielas, Beļavas pagastā pārbūve. </t>
    </r>
    <r>
      <rPr>
        <b/>
        <sz val="11"/>
        <rFont val="Times New Roman"/>
        <family val="1"/>
        <charset val="186"/>
      </rPr>
      <t>Projekta rezultātā tiks radītas 20 darba vietas,  piesaistītas privātās investīcijas 3512382 EUR apmērā, samazināta degradēto teritoriju platība - vismaz 8 ha.</t>
    </r>
    <r>
      <rPr>
        <sz val="11"/>
        <rFont val="Times New Roman"/>
        <family val="1"/>
        <charset val="186"/>
      </rPr>
      <t xml:space="preserve">
</t>
    </r>
    <r>
      <rPr>
        <u/>
        <sz val="11"/>
        <rFont val="Times New Roman"/>
        <family val="1"/>
        <charset val="186"/>
      </rPr>
      <t xml:space="preserve">Projekta aktivitāšu pamatojums: </t>
    </r>
    <r>
      <rPr>
        <sz val="11"/>
        <rFont val="Times New Roman"/>
        <family val="1"/>
        <charset val="186"/>
      </rPr>
      <t xml:space="preserve">
</t>
    </r>
    <r>
      <rPr>
        <b/>
        <sz val="11"/>
        <rFont val="Times New Roman"/>
        <family val="1"/>
        <charset val="186"/>
      </rPr>
      <t>2.1. Brīvības ielas  pārbūve un lietus ūdens novades sistēmas izbūve, apgaismojuma ierīkošana un ietves izbūve</t>
    </r>
    <r>
      <rPr>
        <sz val="11"/>
        <rFont val="Times New Roman"/>
        <family val="1"/>
        <charset val="186"/>
      </rPr>
      <t xml:space="preserve">
Pašreizējais ielas asfaltbetona segums ir ļoti sliktā tehniskā stāvoklī. Nepieciešama ielas pārbūve, lietus ūdens novades sistēmas izbūve, apgaismojuma ierīkošana un ietves izbūve. 
</t>
    </r>
    <r>
      <rPr>
        <b/>
        <sz val="11"/>
        <rFont val="Times New Roman"/>
        <family val="1"/>
        <charset val="186"/>
      </rPr>
      <t>2.2. Rotācijas apļa izbūve.</t>
    </r>
    <r>
      <rPr>
        <sz val="11"/>
        <rFont val="Times New Roman"/>
        <family val="1"/>
        <charset val="186"/>
      </rPr>
      <t xml:space="preserve"> Lai uzlabotu satiksmes drošību un ērtāku kravas automašīnu kustību, iebraucot Gulbenes pilsētā no Smiltenes puses (P-27) plānota apļa veida krustojuma izbūve, tādējādi veidojot ērtu izbraukšanu uz Lapu ielu, Miera ielu un Naglenes ielu. Lai to izbūvētu, plānota īpašuma Brīvības ielā 106 iegāde. 
</t>
    </r>
    <r>
      <rPr>
        <b/>
        <sz val="11"/>
        <rFont val="Times New Roman"/>
        <family val="1"/>
        <charset val="186"/>
      </rPr>
      <t xml:space="preserve">2.3. Ceļa Brīvības-Brīvības 87 pārbūve, lietus ūdens novades sistēmas izbūve, ūdensvada izbūve, kanalizācijas sistēmas izbūve, apgaismojuma ierīkošana un ietves izbūve </t>
    </r>
    <r>
      <rPr>
        <sz val="11"/>
        <rFont val="Times New Roman"/>
        <family val="1"/>
        <charset val="186"/>
      </rPr>
      <t xml:space="preserve">
Pašreizējais ceļa asfaltbetona segums ir kritiskā tehniskā stāvoklī – plašs bedrīšu un plaisu tīkls, vietām ir atsegtas apakšējās konstruktīvās kārtas. Nepieciešama ceļa pārbūve un ūdens novades sistēmas izbūve. Ugunsdzēsības vajadzībām ir nepieciešama ūdensvada izbūve ar hidrantu un kanalizācijas izbūve. Hidranta izbūve ir īpaši svarīga tāpēc, ka šajā zonā darbojas viens no lielākajiem kokapstrādes uzņēmumiem novadā SIA “Konto”, kas specializējies bērza pārstrādē. Esošajā situācijā uzņēmuma attīstības vajadzībām nav pilnvērtīgi atrisināta ūdens ņemšanas vieta ugunsdrošības vajadzībām. Pa šo ceļu gājēju intensitāte ir liela – vairāk kā 200 strādājošie dienā. Esošajā situācijā gājēji pārvietojas pa neapgaismotu brauktuves malu, tādejādi apdraudot ceļu satiksmes dalībnieku drošību. Lai nodrošinātu ceļu satiksmes drošības noteikumiem atbilstošu gājēju pārvietošanos, ir nepieciešams izveidot ietvi ar apgaismojumu. 
</t>
    </r>
    <r>
      <rPr>
        <b/>
        <sz val="11"/>
        <rFont val="Times New Roman"/>
        <family val="1"/>
        <charset val="186"/>
      </rPr>
      <t>2.4. Lapu ielas Beļavas pagastā pārbūve, apgaismojuma izbūve, ūdensvada un kanalizācijas tīklu izbūve pieslēgšanai pie pilsētas sistēmas.</t>
    </r>
    <r>
      <rPr>
        <sz val="11"/>
        <rFont val="Times New Roman"/>
        <family val="1"/>
        <charset val="186"/>
      </rPr>
      <t xml:space="preserve"> Svelberģa ciems robežojas ar Gulbenes pilsētu, tos vieno Brīvības iela un daļēji kopīga infrastruktūra. Svelberģī izvietoti būvniecības uzņēmumi, būvmateriālu ražošanas uzņēmumi, metāllūžņu savākšanas punkts, pakalpojumu uzņēmumi - SIA „KB-MET”, SIA „Rufs”, SIA "Baltic Agro". Gulbenes novada dome ir saņēmusi uzņēmēju iesniegumus ar lūgumu sakārtot Lapu ielu, izbūvēt apgaismojumu, ūdensvada un kanalizācijas tīklus. Ciemā ir brīvas neapbūvētas platības ražošanas paplašināšanai, tāpēc būtiski izbūvēt uzņēmējdarbībai nepieciešamo infrastruktūru - pārbūvēt Lapu ielu un izveidot ūdensvada un kanalizācijas tīklu pieslēgumu pie pilsētas ūdensapgādes sistēmas. Lapu ielai ir kritiskā stāvoklī esošs grants segums. Ciemu šķērsojošā Lapu iela nodrošina piekļuvi lielākajai daļai minēto uzņēmumu. Lapu ielai nepieciešama pārbūve un melnā seguma izbūve, kā arī apgaismojuma ierīkošana.Vietējā ūdensapgādes sistēma ir nolietojusies un nenodrošina pakalpojumu visiem uzņēmējiem. Ražošanas teritorijai ir nepieciešams izbūvēt ūdensvada un kanalizācijas tīklu pieslēgumu pie pilsētas ūdensapgādes sistēmas, kas pieejams visā Brīvības ielas garumā. 
</t>
    </r>
    <r>
      <rPr>
        <b/>
        <sz val="11"/>
        <rFont val="Times New Roman"/>
        <family val="1"/>
        <charset val="186"/>
      </rPr>
      <t xml:space="preserve">2.5. Zaļās ielas pārbūve, lietus ūdens novades sistēmas izbūve, ūdensvada izbūve, kanalizācijas sistēmas izbūve, apgaismojuma ierīkošana. </t>
    </r>
    <r>
      <rPr>
        <sz val="11"/>
        <rFont val="Times New Roman"/>
        <family val="1"/>
        <charset val="186"/>
      </rPr>
      <t xml:space="preserve">Pašreizējais ielas segums ir sliktā tehniskā stāvoklī, tādēļ nepieciešama ielas pārbūve, tajā skaitā lietus ūdens novades sistēmas izbūve un ūdensvada un kanalizācijas sistēmas izbūve. Gulbenes novada pašvaldība  ir saņēmusi uzņēmēju iesniegumus ar lūgumu sakārtot Zaļo ielu, lai varētu attīstīt uzņēmējdarbību. Ielas sakārtošana ir būtisks nosacījums SIA "STERS G" uzņēmējdarbības attīstībai, kas 2016.gada sākumā iegādājusies īpašumu Brīvības ielā 77, Gulbenē 0,8 ha platībā (degradētā teritorija).                                                                                                                                                                                                                                              </t>
    </r>
    <r>
      <rPr>
        <b/>
        <sz val="11"/>
        <rFont val="Times New Roman"/>
        <family val="1"/>
        <charset val="186"/>
      </rPr>
      <t>2.6.</t>
    </r>
    <r>
      <rPr>
        <sz val="11"/>
        <rFont val="Times New Roman"/>
        <family val="1"/>
        <charset val="186"/>
      </rPr>
      <t xml:space="preserve"> </t>
    </r>
    <r>
      <rPr>
        <b/>
        <sz val="11"/>
        <rFont val="Times New Roman"/>
        <family val="1"/>
        <charset val="186"/>
      </rPr>
      <t xml:space="preserve">Alkšņu ielas ūdensvada un kanalizācijas sistēmas izbūve posmā no Dārza ielas līdz Naglenes ielai. </t>
    </r>
    <r>
      <rPr>
        <sz val="11"/>
        <rFont val="Times New Roman"/>
        <family val="1"/>
        <charset val="186"/>
      </rPr>
      <t xml:space="preserve">
Gulbenes novada pašvaldība ir saņēmusi uzņēmēju lūgumu sakārtot ūdensvada un kanalizācijas pieslēgumu Alkšņu ielā, Gulbenē, lai varētu attīstīt uzņēmējdarbību. ŪKT komunikāciju sakārtošana ir būtiski nozīmīga uzņēmuma SIA"BEGER" darbības attīstībai, kas 2019.gadā uzbūvējis ēku, lai uzsāktu uzņēmējdarbību. Projekta ietvaros Alkšņu ielas seguma veids netiek mainīts.
Projekta rezultātā tiks radīta papildus vismaz 1 darba vieta,  piesaistītas privātās investīcijas EUR 26500,-  apmērā, samazināta degradēto teritoriju platība - 1,6 ha.                                                                                                                                                                                                                                              </t>
    </r>
  </si>
  <si>
    <t>Zaļās ielas pārbūve, lietus ūdens novades sistēmas izbūve,  ūdensvada izbūve, kanalizācijas sistēmas izbūve</t>
  </si>
  <si>
    <r>
      <t xml:space="preserve">Pārbūvēta iela </t>
    </r>
    <r>
      <rPr>
        <i/>
        <sz val="11"/>
        <rFont val="Times New Roman"/>
        <family val="1"/>
        <charset val="186"/>
      </rPr>
      <t>degradētajā teritorijā</t>
    </r>
    <r>
      <rPr>
        <sz val="11"/>
        <rFont val="Times New Roman"/>
        <family val="1"/>
        <charset val="186"/>
      </rPr>
      <t xml:space="preserve"> ~280 m ar melno segumu, izbūvēta lietus ūdens novades sistēma, izbūvēti ūdensvada un kanalizācijas tīkli</t>
    </r>
  </si>
  <si>
    <t xml:space="preserve">Projekts  </t>
  </si>
  <si>
    <t>“Infrastruktūras uzlabošana uzņēmējdarbības attīstībai Gulbenes novadā”</t>
  </si>
  <si>
    <t xml:space="preserve">“Infrastruktūras uzlabošana uzņēmējdarbības attīstībai Brīvības ielas zonā” </t>
  </si>
  <si>
    <t>Projekts</t>
  </si>
  <si>
    <t>Radītas  vismaz 3 jaunas darba vietas, piesaistītas privātās investīcijas vismaz   2 000 000 EUR apmērā un samazināta degradēto teritoriju platība - 4,0 ha.</t>
  </si>
  <si>
    <t>Pārbūvēta iela vismaz 1000 m garumā, atrisināta ūdens novade;  radīta vismaz 1 jauna darba vieta; piesaistītas privātās investīcijas vismaz 850 000 EUR apmērā un samazināta degradēto teritoriju platība - 1,2 ha.</t>
  </si>
  <si>
    <t>Pārbūvēta iela degradētajā teritorijā 210 m ar melno segumu; apgaismojuma ierīkošana, radīta vismaz 1 jauna darba vieta, piesaistītas privātās investīcijas vismaz 830 000  EUR apmērā un samazināta degradēto teritoriju platība - 1,2 ha.</t>
  </si>
  <si>
    <t>Veikta ceļa pārbūve ~380 m garumā; veiktas privātās investīcijas  vismaz150 000 EUR apmērā, samazināta degradēto teritoriju platība - 0,8 ha.</t>
  </si>
  <si>
    <t>Pārbūvēta iela 850 m garumā, atrisināta ūdens novade;  radīta vismaz 1 jauna darba vieta; veiktas privātās investīcijas vismaz 170 000 EUR apmērā, samazināta degradēto teritoriju platība - 0,8 ha.</t>
  </si>
  <si>
    <r>
      <rPr>
        <u/>
        <sz val="11"/>
        <rFont val="Times New Roman"/>
        <family val="1"/>
        <charset val="186"/>
      </rPr>
      <t>Prioritārā projekta ideja:</t>
    </r>
    <r>
      <rPr>
        <sz val="11"/>
        <rFont val="Times New Roman"/>
        <family val="1"/>
        <charset val="186"/>
      </rPr>
      <t xml:space="preserve"> </t>
    </r>
    <r>
      <rPr>
        <b/>
        <sz val="11"/>
        <rFont val="Times New Roman"/>
        <family val="1"/>
        <charset val="186"/>
      </rPr>
      <t>Infrastruktūras uzlabošana uzņēmējdarbības attīstībai Gulbenes novadā</t>
    </r>
    <r>
      <rPr>
        <sz val="11"/>
        <rFont val="Times New Roman"/>
        <family val="1"/>
        <charset val="186"/>
      </rPr>
      <t xml:space="preserve">
</t>
    </r>
    <r>
      <rPr>
        <u/>
        <sz val="11"/>
        <rFont val="Times New Roman"/>
        <family val="1"/>
        <charset val="186"/>
      </rPr>
      <t>Projekta idejas pamatojums:</t>
    </r>
    <r>
      <rPr>
        <sz val="11"/>
        <rFont val="Times New Roman"/>
        <family val="1"/>
        <charset val="186"/>
      </rPr>
      <t xml:space="preserve"> Gulbenes novada Rankas pagastā, Stradu pagastā, Beļavas pagastā un Daukstu pagastā atrodas vairāki novada attīstībai nozīmīgi uzņēmumi, kuru darbības paplašināšanai un attīstībai nepieciešama publiskās infrastruktūras sakārtošana. 
</t>
    </r>
    <r>
      <rPr>
        <b/>
        <u/>
        <sz val="11"/>
        <rFont val="Times New Roman"/>
        <family val="1"/>
        <charset val="186"/>
      </rPr>
      <t>Rankas pagastā</t>
    </r>
    <r>
      <rPr>
        <b/>
        <sz val="11"/>
        <rFont val="Times New Roman"/>
        <family val="1"/>
        <charset val="186"/>
      </rPr>
      <t xml:space="preserve"> </t>
    </r>
    <r>
      <rPr>
        <sz val="11"/>
        <rFont val="Times New Roman"/>
        <family val="1"/>
        <charset val="186"/>
      </rPr>
      <t xml:space="preserve">esošo uzņēmumu (SIA "Grantiņi 1", ZS "Ķelmēni", SIA "Ziemeļi AG", SIA "Rankas Rori", SIA "Wiksna Wood", SIA "Valmet Lat" u.c.) darbība nav iedomājama bez intensīvas transporta plūsmas, piegādājot izejvielas un transportējot gatavo produkciju.  Lai veicinātu uzņēmējdarbības attīstību, nepieciešams veikt Rūpniecības ielas pārbūvi Gaujasrēveļos.
</t>
    </r>
    <r>
      <rPr>
        <b/>
        <u/>
        <sz val="11"/>
        <rFont val="Times New Roman"/>
        <family val="1"/>
        <charset val="186"/>
      </rPr>
      <t>Stradu pagastā</t>
    </r>
    <r>
      <rPr>
        <sz val="11"/>
        <rFont val="Times New Roman"/>
        <family val="1"/>
        <charset val="186"/>
      </rPr>
      <t xml:space="preserve"> esošie uzņēmumi (SIA "VASKS", ZS "Dālderi", SIA "Sendija", SIA "DUKĀTI") tuvākajā laikā plāno veikt investīcijas savos uzņēmumos. Arī šo uzņēmumu darbība nav iedomājama bez intensīvas transporta plūsmas. Lai veicinātu uzņēmējdarbības attīstību, nepieciešams veikt Dālderu ielas un pašvaldības ceļa 12-2 Liepulejas-Dālderi-Stāķi pārbūvi.
</t>
    </r>
    <r>
      <rPr>
        <b/>
        <u/>
        <sz val="11"/>
        <rFont val="Times New Roman"/>
        <family val="1"/>
        <charset val="186"/>
      </rPr>
      <t>Beļavas pagasta</t>
    </r>
    <r>
      <rPr>
        <sz val="11"/>
        <rFont val="Times New Roman"/>
        <family val="1"/>
        <charset val="186"/>
      </rPr>
      <t xml:space="preserve"> Ozolkalna ciemā atrodas ražošanas teritorija, kurai piekļuvi nodrošina Kļavkalnu iela. Šobrīd ražošanas teritorijā darbojas SIA “Kontmet”, kas plāno uzņēmējdarbības paplašināšanu teritorijas brīvajās platībās. Lai nodrošinātu uzņēmējdarbības attīstību neapgūtajā teritorijā, ir nepieciešams veikt Kļavkalnu ielas posma pārbūvi. Kļavkalnu ielas kopējais garums ir 2.01 km, bet uzņēmējdarbības attīstībai nozīmīgākais posms ir 850 m garumā. Ielas segums ir kritiskā stāvoklī un nav atjaunots kopš tā izbūves 80.gadu vidū. Ielas asfaltbetona segums ir pilnībā nolietojies ar plašu plaisu un bedrīšu tīklu, daudzviet atsedzot konstrukcijas apakšējos slāņus, nav atrisināta ūdens novades sistēma. Līdz ar to Kļavkalnu ielai nepieciešama pilnas konstrukcijas pārbūve, kas spētu nodrošināt nepieciešamo nestspēju un ūdens novadi.
</t>
    </r>
    <r>
      <rPr>
        <b/>
        <u/>
        <sz val="11"/>
        <rFont val="Times New Roman"/>
        <family val="1"/>
        <charset val="186"/>
      </rPr>
      <t>Daukstu pagastā</t>
    </r>
    <r>
      <rPr>
        <sz val="11"/>
        <rFont val="Times New Roman"/>
        <family val="1"/>
        <charset val="186"/>
      </rPr>
      <t xml:space="preserve"> nepieciešama pašvaldības ceļa "Mototrases ceļš" posma pārbūve, lai tur esošie uzņēmumi SIA "PILSBERGS", SIA "DRUVENIEKI J" un SIA "STERS G" varētu attīstīt savu darbību, veicot ceļam piegulošo teritoriju sakārtošanu un uzņēmējdarbības paplašināšanu.
Koumā projekta rezultātā tiks </t>
    </r>
    <r>
      <rPr>
        <b/>
        <sz val="11"/>
        <rFont val="Times New Roman"/>
        <family val="1"/>
        <charset val="186"/>
      </rPr>
      <t>radītas vismaz 3 jaunas darba vietas, piesaistītas privātās investīcijas vismaz 2 000 000 EUR apmērā un samazināta degradēto teritoriju platība par vismaz 4 ha.</t>
    </r>
  </si>
  <si>
    <t xml:space="preserve">                                                                      Pielikums 30.07.2020. Gulbenes novada domes lēmumam GND/2020/589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</si>
</sst>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Calibri"/>
      <family val="2"/>
      <charset val="186"/>
      <scheme val="minor"/>
    </font>
    <font>
      <sz val="11"/>
      <name val="Times New Roman"/>
      <family val="1"/>
      <charset val="186"/>
    </font>
    <font>
      <b/>
      <sz val="11"/>
      <name val="Times New Roman"/>
      <family val="1"/>
      <charset val="186"/>
    </font>
    <font>
      <u/>
      <sz val="11"/>
      <name val="Times New Roman"/>
      <family val="1"/>
      <charset val="186"/>
    </font>
    <font>
      <vertAlign val="superscript"/>
      <sz val="11"/>
      <name val="Times New Roman"/>
      <family val="1"/>
      <charset val="186"/>
    </font>
    <font>
      <b/>
      <u/>
      <sz val="11"/>
      <name val="Times New Roman"/>
      <family val="1"/>
      <charset val="186"/>
    </font>
    <font>
      <b/>
      <sz val="9"/>
      <name val="Times New Roman"/>
      <family val="1"/>
      <charset val="186"/>
    </font>
    <font>
      <i/>
      <sz val="11"/>
      <name val="Times New Roman"/>
      <family val="1"/>
      <charset val="186"/>
    </font>
    <font>
      <sz val="11"/>
      <color theme="1"/>
      <name val="Calibri"/>
      <family val="2"/>
      <charset val="186"/>
      <scheme val="minor"/>
    </font>
    <font>
      <i/>
      <sz val="10"/>
      <name val="Times New Roman"/>
      <family val="1"/>
      <charset val="186"/>
    </font>
    <font>
      <b/>
      <sz val="11"/>
      <color theme="1"/>
      <name val="Calibri"/>
      <family val="2"/>
      <charset val="186"/>
      <scheme val="minor"/>
    </font>
    <font>
      <sz val="10"/>
      <name val="Arial"/>
      <family val="2"/>
      <charset val="186"/>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3">
    <xf numFmtId="0" fontId="0"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1" fillId="0" borderId="0"/>
  </cellStyleXfs>
  <cellXfs count="65">
    <xf numFmtId="0" fontId="0" fillId="0" borderId="0" xfId="0"/>
    <xf numFmtId="3" fontId="2" fillId="3" borderId="1" xfId="0" applyNumberFormat="1" applyFont="1" applyFill="1" applyBorder="1" applyAlignment="1">
      <alignment horizontal="left" vertical="top"/>
    </xf>
    <xf numFmtId="3" fontId="2" fillId="0" borderId="1" xfId="1" applyNumberFormat="1" applyFont="1" applyBorder="1" applyAlignment="1">
      <alignment horizontal="left" vertical="top" wrapText="1"/>
    </xf>
    <xf numFmtId="3" fontId="1" fillId="0" borderId="1" xfId="1" applyNumberFormat="1" applyFont="1" applyBorder="1" applyAlignment="1">
      <alignment horizontal="left" vertical="top" wrapText="1"/>
    </xf>
    <xf numFmtId="3" fontId="2" fillId="0" borderId="1" xfId="0" applyNumberFormat="1" applyFont="1" applyBorder="1" applyAlignment="1">
      <alignment horizontal="left" vertical="top" wrapText="1"/>
    </xf>
    <xf numFmtId="16" fontId="1" fillId="0" borderId="1" xfId="0" applyNumberFormat="1" applyFont="1" applyBorder="1" applyAlignment="1">
      <alignment horizontal="left" vertical="top" wrapText="1"/>
    </xf>
    <xf numFmtId="0" fontId="2" fillId="0" borderId="2" xfId="0" applyFont="1" applyBorder="1" applyAlignment="1">
      <alignment horizontal="left" vertical="top" wrapText="1"/>
    </xf>
    <xf numFmtId="3" fontId="2"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2" borderId="1" xfId="0" applyFont="1" applyFill="1" applyBorder="1" applyAlignment="1">
      <alignment horizontal="left" vertical="top" wrapText="1"/>
    </xf>
    <xf numFmtId="0" fontId="2" fillId="3" borderId="1" xfId="0" applyFont="1" applyFill="1" applyBorder="1" applyAlignment="1">
      <alignment horizontal="left" vertical="top"/>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6" fillId="0" borderId="1" xfId="0" applyFont="1" applyBorder="1" applyAlignment="1">
      <alignment horizontal="left" vertical="top" wrapText="1"/>
    </xf>
    <xf numFmtId="3" fontId="6" fillId="0" borderId="1" xfId="0" applyNumberFormat="1" applyFont="1" applyBorder="1" applyAlignment="1">
      <alignment horizontal="left" vertical="top" wrapText="1"/>
    </xf>
    <xf numFmtId="3" fontId="1" fillId="0" borderId="1" xfId="0" applyNumberFormat="1" applyFont="1" applyBorder="1" applyAlignment="1">
      <alignment horizontal="left" vertical="top" wrapText="1"/>
    </xf>
    <xf numFmtId="0" fontId="0" fillId="0" borderId="0" xfId="0"/>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3" fontId="2" fillId="0" borderId="3" xfId="1" applyNumberFormat="1" applyFont="1" applyBorder="1" applyAlignment="1">
      <alignment horizontal="left" vertical="top" wrapText="1"/>
    </xf>
    <xf numFmtId="3" fontId="2" fillId="2" borderId="1" xfId="0" applyNumberFormat="1" applyFont="1" applyFill="1" applyBorder="1" applyAlignment="1">
      <alignment horizontal="left" vertical="top" wrapText="1"/>
    </xf>
    <xf numFmtId="3" fontId="1" fillId="2" borderId="1" xfId="1" applyNumberFormat="1" applyFont="1" applyFill="1" applyBorder="1" applyAlignment="1">
      <alignment horizontal="left" vertical="top" wrapText="1"/>
    </xf>
    <xf numFmtId="3" fontId="1" fillId="2" borderId="1" xfId="0" applyNumberFormat="1" applyFont="1" applyFill="1" applyBorder="1" applyAlignment="1">
      <alignment horizontal="left" vertical="top" wrapText="1"/>
    </xf>
    <xf numFmtId="0" fontId="0" fillId="0" borderId="0" xfId="0"/>
    <xf numFmtId="0" fontId="1" fillId="2" borderId="1" xfId="0" applyFont="1" applyFill="1" applyBorder="1" applyAlignment="1">
      <alignment horizontal="left" vertical="top" wrapText="1"/>
    </xf>
    <xf numFmtId="3" fontId="1" fillId="2" borderId="1"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10" fillId="0" borderId="0" xfId="0" applyFont="1"/>
    <xf numFmtId="0" fontId="2" fillId="0" borderId="0" xfId="0" applyFont="1" applyAlignment="1">
      <alignment horizontal="center"/>
    </xf>
    <xf numFmtId="0" fontId="1" fillId="4" borderId="0" xfId="0" applyFont="1" applyFill="1" applyAlignment="1">
      <alignment horizontal="right"/>
    </xf>
    <xf numFmtId="0" fontId="2" fillId="0" borderId="0" xfId="0" applyFont="1" applyAlignment="1">
      <alignment horizontal="left" vertical="top"/>
    </xf>
    <xf numFmtId="0" fontId="6" fillId="0" borderId="1" xfId="0" applyFont="1" applyBorder="1" applyAlignment="1">
      <alignment horizontal="left" vertical="top" wrapText="1"/>
    </xf>
    <xf numFmtId="3" fontId="6"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3" fontId="1" fillId="0" borderId="2" xfId="1" applyNumberFormat="1" applyFont="1" applyBorder="1" applyAlignment="1">
      <alignment horizontal="left" vertical="top" wrapText="1"/>
    </xf>
    <xf numFmtId="3" fontId="1" fillId="0" borderId="3" xfId="1" applyNumberFormat="1" applyFont="1" applyBorder="1" applyAlignment="1">
      <alignment horizontal="left" vertical="top" wrapText="1"/>
    </xf>
    <xf numFmtId="3" fontId="1" fillId="0" borderId="2" xfId="0" applyNumberFormat="1" applyFont="1" applyBorder="1" applyAlignment="1">
      <alignment horizontal="left" vertical="top" wrapText="1"/>
    </xf>
    <xf numFmtId="3" fontId="1" fillId="0" borderId="3" xfId="0" applyNumberFormat="1" applyFont="1" applyBorder="1" applyAlignment="1">
      <alignment horizontal="left" vertical="top" wrapText="1"/>
    </xf>
    <xf numFmtId="0" fontId="3" fillId="0" borderId="5"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Border="1" applyAlignment="1">
      <alignment horizontal="left" vertical="top" wrapText="1"/>
    </xf>
    <xf numFmtId="0" fontId="1" fillId="0" borderId="12"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1" fillId="0" borderId="0" xfId="0" applyFont="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8" xfId="0" applyFont="1" applyBorder="1" applyAlignment="1">
      <alignment horizontal="left" vertical="top" wrapText="1"/>
    </xf>
    <xf numFmtId="0" fontId="2" fillId="3" borderId="1" xfId="0" applyFont="1" applyFill="1" applyBorder="1" applyAlignment="1">
      <alignment horizontal="left" vertical="top"/>
    </xf>
    <xf numFmtId="0" fontId="1" fillId="0" borderId="1" xfId="0" applyFont="1" applyBorder="1" applyAlignment="1">
      <alignment horizontal="left" vertical="top"/>
    </xf>
    <xf numFmtId="0" fontId="2" fillId="0" borderId="1" xfId="0" applyFont="1" applyBorder="1" applyAlignment="1">
      <alignment horizontal="left" vertical="top" wrapText="1"/>
    </xf>
  </cellXfs>
  <cellStyles count="23">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Normal 10" xfId="22" xr:uid="{EAAD5B4E-62B2-4FD5-948E-709BA8919677}"/>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137160</xdr:rowOff>
    </xdr:from>
    <xdr:to>
      <xdr:col>11</xdr:col>
      <xdr:colOff>358140</xdr:colOff>
      <xdr:row>31</xdr:row>
      <xdr:rowOff>76670</xdr:rowOff>
    </xdr:to>
    <xdr:pic>
      <xdr:nvPicPr>
        <xdr:cNvPr id="2" name="Attēls 1">
          <a:extLst>
            <a:ext uri="{FF2B5EF4-FFF2-40B4-BE49-F238E27FC236}">
              <a16:creationId xmlns:a16="http://schemas.microsoft.com/office/drawing/2014/main" id="{D4F5C81D-53FF-40D8-9129-69BC7BB75DD7}"/>
            </a:ext>
          </a:extLst>
        </xdr:cNvPr>
        <xdr:cNvPicPr>
          <a:picLocks noChangeAspect="1"/>
        </xdr:cNvPicPr>
      </xdr:nvPicPr>
      <xdr:blipFill>
        <a:blip xmlns:r="http://schemas.openxmlformats.org/officeDocument/2006/relationships" r:embed="rId1"/>
        <a:stretch>
          <a:fillRect/>
        </a:stretch>
      </xdr:blipFill>
      <xdr:spPr>
        <a:xfrm>
          <a:off x="0" y="320040"/>
          <a:ext cx="7063740" cy="5425910"/>
        </a:xfrm>
        <a:prstGeom prst="rect">
          <a:avLst/>
        </a:prstGeom>
      </xdr:spPr>
    </xdr:pic>
    <xdr:clientData/>
  </xdr:twoCellAnchor>
  <xdr:twoCellAnchor editAs="oneCell">
    <xdr:from>
      <xdr:col>0</xdr:col>
      <xdr:colOff>0</xdr:colOff>
      <xdr:row>33</xdr:row>
      <xdr:rowOff>114300</xdr:rowOff>
    </xdr:from>
    <xdr:to>
      <xdr:col>12</xdr:col>
      <xdr:colOff>15240</xdr:colOff>
      <xdr:row>70</xdr:row>
      <xdr:rowOff>151466</xdr:rowOff>
    </xdr:to>
    <xdr:pic>
      <xdr:nvPicPr>
        <xdr:cNvPr id="3" name="Attēls 2">
          <a:extLst>
            <a:ext uri="{FF2B5EF4-FFF2-40B4-BE49-F238E27FC236}">
              <a16:creationId xmlns:a16="http://schemas.microsoft.com/office/drawing/2014/main" id="{7F2AAFAB-5FCE-4320-ADCC-20353540079B}"/>
            </a:ext>
          </a:extLst>
        </xdr:cNvPr>
        <xdr:cNvPicPr>
          <a:picLocks noChangeAspect="1"/>
        </xdr:cNvPicPr>
      </xdr:nvPicPr>
      <xdr:blipFill>
        <a:blip xmlns:r="http://schemas.openxmlformats.org/officeDocument/2006/relationships" r:embed="rId2"/>
        <a:stretch>
          <a:fillRect/>
        </a:stretch>
      </xdr:blipFill>
      <xdr:spPr>
        <a:xfrm>
          <a:off x="0" y="5966460"/>
          <a:ext cx="7330440" cy="6803726"/>
        </a:xfrm>
        <a:prstGeom prst="rect">
          <a:avLst/>
        </a:prstGeom>
      </xdr:spPr>
    </xdr:pic>
    <xdr:clientData/>
  </xdr:twoCellAnchor>
  <xdr:twoCellAnchor editAs="oneCell">
    <xdr:from>
      <xdr:col>0</xdr:col>
      <xdr:colOff>53340</xdr:colOff>
      <xdr:row>71</xdr:row>
      <xdr:rowOff>137159</xdr:rowOff>
    </xdr:from>
    <xdr:to>
      <xdr:col>10</xdr:col>
      <xdr:colOff>502920</xdr:colOff>
      <xdr:row>103</xdr:row>
      <xdr:rowOff>105732</xdr:rowOff>
    </xdr:to>
    <xdr:pic>
      <xdr:nvPicPr>
        <xdr:cNvPr id="6" name="Attēls 5">
          <a:extLst>
            <a:ext uri="{FF2B5EF4-FFF2-40B4-BE49-F238E27FC236}">
              <a16:creationId xmlns:a16="http://schemas.microsoft.com/office/drawing/2014/main" id="{82D3EEB9-7F73-4989-9792-A8052CBE85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3340" y="13121639"/>
          <a:ext cx="6545580" cy="5820733"/>
        </a:xfrm>
        <a:prstGeom prst="rect">
          <a:avLst/>
        </a:prstGeom>
      </xdr:spPr>
    </xdr:pic>
    <xdr:clientData/>
  </xdr:twoCellAnchor>
  <xdr:twoCellAnchor editAs="oneCell">
    <xdr:from>
      <xdr:col>0</xdr:col>
      <xdr:colOff>0</xdr:colOff>
      <xdr:row>108</xdr:row>
      <xdr:rowOff>22860</xdr:rowOff>
    </xdr:from>
    <xdr:to>
      <xdr:col>12</xdr:col>
      <xdr:colOff>41757</xdr:colOff>
      <xdr:row>131</xdr:row>
      <xdr:rowOff>53340</xdr:rowOff>
    </xdr:to>
    <xdr:pic>
      <xdr:nvPicPr>
        <xdr:cNvPr id="8" name="Attēls 7">
          <a:extLst>
            <a:ext uri="{FF2B5EF4-FFF2-40B4-BE49-F238E27FC236}">
              <a16:creationId xmlns:a16="http://schemas.microsoft.com/office/drawing/2014/main" id="{D1DFDE8A-4C65-4523-B23A-02580A50994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9773900"/>
          <a:ext cx="7356957" cy="4236720"/>
        </a:xfrm>
        <a:prstGeom prst="rect">
          <a:avLst/>
        </a:prstGeom>
      </xdr:spPr>
    </xdr:pic>
    <xdr:clientData/>
  </xdr:twoCellAnchor>
  <xdr:twoCellAnchor editAs="oneCell">
    <xdr:from>
      <xdr:col>0</xdr:col>
      <xdr:colOff>0</xdr:colOff>
      <xdr:row>132</xdr:row>
      <xdr:rowOff>91440</xdr:rowOff>
    </xdr:from>
    <xdr:to>
      <xdr:col>12</xdr:col>
      <xdr:colOff>35810</xdr:colOff>
      <xdr:row>151</xdr:row>
      <xdr:rowOff>45720</xdr:rowOff>
    </xdr:to>
    <xdr:pic>
      <xdr:nvPicPr>
        <xdr:cNvPr id="10" name="Attēls 9">
          <a:extLst>
            <a:ext uri="{FF2B5EF4-FFF2-40B4-BE49-F238E27FC236}">
              <a16:creationId xmlns:a16="http://schemas.microsoft.com/office/drawing/2014/main" id="{586FEC67-E9E0-430F-BE7E-405B603B893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24231600"/>
          <a:ext cx="7351010" cy="3429000"/>
        </a:xfrm>
        <a:prstGeom prst="rect">
          <a:avLst/>
        </a:prstGeom>
      </xdr:spPr>
    </xdr:pic>
    <xdr:clientData/>
  </xdr:twoCellAnchor>
  <xdr:twoCellAnchor editAs="oneCell">
    <xdr:from>
      <xdr:col>0</xdr:col>
      <xdr:colOff>0</xdr:colOff>
      <xdr:row>174</xdr:row>
      <xdr:rowOff>175260</xdr:rowOff>
    </xdr:from>
    <xdr:to>
      <xdr:col>12</xdr:col>
      <xdr:colOff>24893</xdr:colOff>
      <xdr:row>192</xdr:row>
      <xdr:rowOff>53340</xdr:rowOff>
    </xdr:to>
    <xdr:pic>
      <xdr:nvPicPr>
        <xdr:cNvPr id="14" name="Attēls 13">
          <a:extLst>
            <a:ext uri="{FF2B5EF4-FFF2-40B4-BE49-F238E27FC236}">
              <a16:creationId xmlns:a16="http://schemas.microsoft.com/office/drawing/2014/main" id="{807F0B2B-510F-42EA-A933-546875FB418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31996380"/>
          <a:ext cx="7340093" cy="3169920"/>
        </a:xfrm>
        <a:prstGeom prst="rect">
          <a:avLst/>
        </a:prstGeom>
      </xdr:spPr>
    </xdr:pic>
    <xdr:clientData/>
  </xdr:twoCellAnchor>
  <xdr:twoCellAnchor editAs="oneCell">
    <xdr:from>
      <xdr:col>0</xdr:col>
      <xdr:colOff>0</xdr:colOff>
      <xdr:row>152</xdr:row>
      <xdr:rowOff>0</xdr:rowOff>
    </xdr:from>
    <xdr:to>
      <xdr:col>12</xdr:col>
      <xdr:colOff>6393</xdr:colOff>
      <xdr:row>173</xdr:row>
      <xdr:rowOff>114300</xdr:rowOff>
    </xdr:to>
    <xdr:pic>
      <xdr:nvPicPr>
        <xdr:cNvPr id="5" name="Attēls 4">
          <a:extLst>
            <a:ext uri="{FF2B5EF4-FFF2-40B4-BE49-F238E27FC236}">
              <a16:creationId xmlns:a16="http://schemas.microsoft.com/office/drawing/2014/main" id="{5F19DE5E-1F87-44DF-A27E-E943A7C4AFF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27797760"/>
          <a:ext cx="7321593" cy="3954780"/>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tabSelected="1" zoomScaleNormal="100" workbookViewId="0">
      <selection sqref="A1:M1"/>
    </sheetView>
  </sheetViews>
  <sheetFormatPr defaultRowHeight="15" x14ac:dyDescent="0.25"/>
  <cols>
    <col min="2" max="2" width="16.28515625" customWidth="1"/>
    <col min="3" max="3" width="11.28515625" customWidth="1"/>
    <col min="5" max="5" width="10.5703125" customWidth="1"/>
    <col min="7" max="7" width="10.7109375" customWidth="1"/>
    <col min="10" max="10" width="19.7109375" customWidth="1"/>
    <col min="13" max="13" width="11.5703125" customWidth="1"/>
  </cols>
  <sheetData>
    <row r="1" spans="1:13" x14ac:dyDescent="0.25">
      <c r="A1" s="30" t="s">
        <v>138</v>
      </c>
      <c r="B1" s="30"/>
      <c r="C1" s="30"/>
      <c r="D1" s="30"/>
      <c r="E1" s="30"/>
      <c r="F1" s="30"/>
      <c r="G1" s="30"/>
      <c r="H1" s="30"/>
      <c r="I1" s="30"/>
      <c r="J1" s="30"/>
      <c r="K1" s="30"/>
      <c r="L1" s="30"/>
      <c r="M1" s="30"/>
    </row>
    <row r="2" spans="1:13" x14ac:dyDescent="0.25">
      <c r="A2" s="31" t="s">
        <v>76</v>
      </c>
      <c r="B2" s="31"/>
      <c r="C2" s="31"/>
      <c r="D2" s="31"/>
      <c r="E2" s="31"/>
      <c r="F2" s="31"/>
      <c r="G2" s="31"/>
      <c r="H2" s="31"/>
      <c r="I2" s="31"/>
      <c r="J2" s="31"/>
      <c r="K2" s="31"/>
      <c r="L2" s="31"/>
      <c r="M2" s="31"/>
    </row>
    <row r="3" spans="1:13" x14ac:dyDescent="0.25">
      <c r="A3" s="32" t="s">
        <v>75</v>
      </c>
      <c r="B3" s="32"/>
      <c r="C3" s="32"/>
      <c r="D3" s="32"/>
      <c r="E3" s="32"/>
      <c r="F3" s="32"/>
      <c r="G3" s="32"/>
      <c r="H3" s="32"/>
      <c r="I3" s="32"/>
      <c r="J3" s="32"/>
      <c r="K3" s="32"/>
      <c r="L3" s="32"/>
      <c r="M3" s="32"/>
    </row>
    <row r="4" spans="1:13" x14ac:dyDescent="0.25">
      <c r="A4" s="33" t="s">
        <v>2</v>
      </c>
      <c r="B4" s="33" t="s">
        <v>0</v>
      </c>
      <c r="C4" s="33" t="s">
        <v>3</v>
      </c>
      <c r="D4" s="33" t="s">
        <v>12</v>
      </c>
      <c r="E4" s="34" t="s">
        <v>13</v>
      </c>
      <c r="F4" s="33" t="s">
        <v>14</v>
      </c>
      <c r="G4" s="33"/>
      <c r="H4" s="33"/>
      <c r="I4" s="33"/>
      <c r="J4" s="33" t="s">
        <v>15</v>
      </c>
      <c r="K4" s="33" t="s">
        <v>5</v>
      </c>
      <c r="L4" s="33"/>
      <c r="M4" s="33" t="s">
        <v>16</v>
      </c>
    </row>
    <row r="5" spans="1:13" ht="60" x14ac:dyDescent="0.25">
      <c r="A5" s="33"/>
      <c r="B5" s="33"/>
      <c r="C5" s="33"/>
      <c r="D5" s="33"/>
      <c r="E5" s="34"/>
      <c r="F5" s="14" t="s">
        <v>4</v>
      </c>
      <c r="G5" s="14" t="s">
        <v>17</v>
      </c>
      <c r="H5" s="13" t="s">
        <v>18</v>
      </c>
      <c r="I5" s="13" t="s">
        <v>86</v>
      </c>
      <c r="J5" s="33"/>
      <c r="K5" s="13" t="s">
        <v>19</v>
      </c>
      <c r="L5" s="13" t="s">
        <v>6</v>
      </c>
      <c r="M5" s="33"/>
    </row>
    <row r="6" spans="1:13" ht="301.5" customHeight="1" x14ac:dyDescent="0.25">
      <c r="A6" s="35" t="s">
        <v>89</v>
      </c>
      <c r="B6" s="35"/>
      <c r="C6" s="35"/>
      <c r="D6" s="35"/>
      <c r="E6" s="35"/>
      <c r="F6" s="35"/>
      <c r="G6" s="35"/>
      <c r="H6" s="35"/>
      <c r="I6" s="35"/>
      <c r="J6" s="35"/>
      <c r="K6" s="35"/>
      <c r="L6" s="35"/>
      <c r="M6" s="35"/>
    </row>
    <row r="7" spans="1:13" ht="114" x14ac:dyDescent="0.25">
      <c r="A7" s="12" t="s">
        <v>20</v>
      </c>
      <c r="B7" s="12" t="s">
        <v>80</v>
      </c>
      <c r="C7" s="11" t="s">
        <v>118</v>
      </c>
      <c r="D7" s="11"/>
      <c r="E7" s="2">
        <f>E8</f>
        <v>821578.86</v>
      </c>
      <c r="F7" s="2">
        <f>F8</f>
        <v>98972.299999999974</v>
      </c>
      <c r="G7" s="2">
        <f>G8</f>
        <v>692073.89</v>
      </c>
      <c r="H7" s="2"/>
      <c r="I7" s="2">
        <f>I8</f>
        <v>30532.67</v>
      </c>
      <c r="J7" s="12" t="s">
        <v>90</v>
      </c>
      <c r="K7" s="12" t="s">
        <v>9</v>
      </c>
      <c r="L7" s="12" t="s">
        <v>81</v>
      </c>
      <c r="M7" s="11" t="s">
        <v>114</v>
      </c>
    </row>
    <row r="8" spans="1:13" ht="113.25" customHeight="1" x14ac:dyDescent="0.25">
      <c r="A8" s="11" t="s">
        <v>23</v>
      </c>
      <c r="B8" s="11" t="s">
        <v>24</v>
      </c>
      <c r="C8" s="36" t="s">
        <v>118</v>
      </c>
      <c r="D8" s="36"/>
      <c r="E8" s="38">
        <v>821578.86</v>
      </c>
      <c r="F8" s="38">
        <f>E8-G8-I8</f>
        <v>98972.299999999974</v>
      </c>
      <c r="G8" s="38">
        <v>692073.89</v>
      </c>
      <c r="H8" s="40"/>
      <c r="I8" s="40">
        <v>30532.67</v>
      </c>
      <c r="J8" s="11" t="s">
        <v>87</v>
      </c>
      <c r="K8" s="11" t="s">
        <v>9</v>
      </c>
      <c r="L8" s="11" t="s">
        <v>81</v>
      </c>
      <c r="M8" s="11"/>
    </row>
    <row r="9" spans="1:13" ht="119.25" customHeight="1" x14ac:dyDescent="0.25">
      <c r="A9" s="11" t="s">
        <v>1</v>
      </c>
      <c r="B9" s="11" t="s">
        <v>25</v>
      </c>
      <c r="C9" s="37"/>
      <c r="D9" s="37"/>
      <c r="E9" s="39"/>
      <c r="F9" s="39"/>
      <c r="G9" s="39"/>
      <c r="H9" s="41"/>
      <c r="I9" s="37"/>
      <c r="J9" s="11" t="s">
        <v>88</v>
      </c>
      <c r="K9" s="11" t="s">
        <v>9</v>
      </c>
      <c r="L9" s="11" t="s">
        <v>81</v>
      </c>
      <c r="M9" s="11"/>
    </row>
    <row r="10" spans="1:13" ht="124.5" customHeight="1" x14ac:dyDescent="0.25">
      <c r="A10" s="49" t="s">
        <v>125</v>
      </c>
      <c r="B10" s="50"/>
      <c r="C10" s="50"/>
      <c r="D10" s="50"/>
      <c r="E10" s="50"/>
      <c r="F10" s="50"/>
      <c r="G10" s="50"/>
      <c r="H10" s="50"/>
      <c r="I10" s="50"/>
      <c r="J10" s="50"/>
      <c r="K10" s="50"/>
      <c r="L10" s="50"/>
      <c r="M10" s="51"/>
    </row>
    <row r="11" spans="1:13" ht="251.25" customHeight="1" x14ac:dyDescent="0.25">
      <c r="A11" s="52"/>
      <c r="B11" s="53"/>
      <c r="C11" s="53"/>
      <c r="D11" s="53"/>
      <c r="E11" s="53"/>
      <c r="F11" s="53"/>
      <c r="G11" s="53"/>
      <c r="H11" s="53"/>
      <c r="I11" s="53"/>
      <c r="J11" s="53"/>
      <c r="K11" s="53"/>
      <c r="L11" s="53"/>
      <c r="M11" s="54"/>
    </row>
    <row r="12" spans="1:13" ht="193.5" customHeight="1" x14ac:dyDescent="0.25">
      <c r="A12" s="52"/>
      <c r="B12" s="53"/>
      <c r="C12" s="53"/>
      <c r="D12" s="53"/>
      <c r="E12" s="53"/>
      <c r="F12" s="53"/>
      <c r="G12" s="53"/>
      <c r="H12" s="53"/>
      <c r="I12" s="53"/>
      <c r="J12" s="53"/>
      <c r="K12" s="53"/>
      <c r="L12" s="53"/>
      <c r="M12" s="54"/>
    </row>
    <row r="13" spans="1:13" ht="1.5" customHeight="1" x14ac:dyDescent="0.25">
      <c r="A13" s="52"/>
      <c r="B13" s="53"/>
      <c r="C13" s="53"/>
      <c r="D13" s="53"/>
      <c r="E13" s="53"/>
      <c r="F13" s="53"/>
      <c r="G13" s="53"/>
      <c r="H13" s="53"/>
      <c r="I13" s="53"/>
      <c r="J13" s="53"/>
      <c r="K13" s="53"/>
      <c r="L13" s="53"/>
      <c r="M13" s="54"/>
    </row>
    <row r="14" spans="1:13" ht="24.75" customHeight="1" x14ac:dyDescent="0.25">
      <c r="A14" s="52"/>
      <c r="B14" s="53"/>
      <c r="C14" s="53"/>
      <c r="D14" s="53"/>
      <c r="E14" s="53"/>
      <c r="F14" s="53"/>
      <c r="G14" s="53"/>
      <c r="H14" s="53"/>
      <c r="I14" s="53"/>
      <c r="J14" s="53"/>
      <c r="K14" s="53"/>
      <c r="L14" s="53"/>
      <c r="M14" s="54"/>
    </row>
    <row r="15" spans="1:13" ht="99.75" x14ac:dyDescent="0.25">
      <c r="A15" s="18">
        <v>2</v>
      </c>
      <c r="B15" s="18" t="s">
        <v>26</v>
      </c>
      <c r="C15" s="17" t="s">
        <v>118</v>
      </c>
      <c r="D15" s="17"/>
      <c r="E15" s="19">
        <f>SUM(E16:E21)</f>
        <v>3641603.8269999996</v>
      </c>
      <c r="F15" s="19">
        <f t="shared" ref="F15:I15" si="0">SUM(F16:F21)</f>
        <v>489845.23699999996</v>
      </c>
      <c r="G15" s="19">
        <f t="shared" si="0"/>
        <v>3018585.69</v>
      </c>
      <c r="H15" s="19"/>
      <c r="I15" s="19">
        <f t="shared" si="0"/>
        <v>133172.9</v>
      </c>
      <c r="J15" s="18" t="s">
        <v>115</v>
      </c>
      <c r="K15" s="18" t="s">
        <v>9</v>
      </c>
      <c r="L15" s="18" t="s">
        <v>22</v>
      </c>
      <c r="M15" s="17" t="s">
        <v>116</v>
      </c>
    </row>
    <row r="16" spans="1:13" ht="129.75" customHeight="1" x14ac:dyDescent="0.25">
      <c r="A16" s="11" t="s">
        <v>7</v>
      </c>
      <c r="B16" s="11" t="s">
        <v>27</v>
      </c>
      <c r="C16" s="11" t="s">
        <v>118</v>
      </c>
      <c r="D16" s="11"/>
      <c r="E16" s="3">
        <v>1708134.54</v>
      </c>
      <c r="F16" s="3">
        <v>237171.62</v>
      </c>
      <c r="G16" s="3">
        <v>1408809.56</v>
      </c>
      <c r="H16" s="28"/>
      <c r="I16" s="15">
        <v>62153.36</v>
      </c>
      <c r="J16" s="11" t="s">
        <v>77</v>
      </c>
      <c r="K16" s="11" t="s">
        <v>9</v>
      </c>
      <c r="L16" s="11" t="s">
        <v>22</v>
      </c>
      <c r="M16" s="11" t="s">
        <v>116</v>
      </c>
    </row>
    <row r="17" spans="1:13" ht="90" x14ac:dyDescent="0.25">
      <c r="A17" s="11" t="s">
        <v>28</v>
      </c>
      <c r="B17" s="11" t="s">
        <v>84</v>
      </c>
      <c r="C17" s="11" t="s">
        <v>118</v>
      </c>
      <c r="D17" s="11"/>
      <c r="E17" s="3">
        <v>881529.06700000004</v>
      </c>
      <c r="F17" s="3">
        <f>E17-G17-I17</f>
        <v>130831.18700000003</v>
      </c>
      <c r="G17" s="3">
        <v>718978.25</v>
      </c>
      <c r="H17" s="28"/>
      <c r="I17" s="15">
        <v>31719.63</v>
      </c>
      <c r="J17" s="11" t="s">
        <v>85</v>
      </c>
      <c r="K17" s="11" t="s">
        <v>9</v>
      </c>
      <c r="L17" s="11" t="s">
        <v>22</v>
      </c>
      <c r="M17" s="11" t="s">
        <v>116</v>
      </c>
    </row>
    <row r="18" spans="1:13" ht="223.5" customHeight="1" x14ac:dyDescent="0.25">
      <c r="A18" s="11" t="s">
        <v>8</v>
      </c>
      <c r="B18" s="11" t="s">
        <v>83</v>
      </c>
      <c r="C18" s="11" t="s">
        <v>118</v>
      </c>
      <c r="D18" s="11"/>
      <c r="E18" s="3">
        <v>259737.85999999996</v>
      </c>
      <c r="F18" s="3">
        <f>E18-G18-I18</f>
        <v>29220.509999999966</v>
      </c>
      <c r="G18" s="3">
        <v>220777.18</v>
      </c>
      <c r="H18" s="28"/>
      <c r="I18" s="15">
        <v>9740.17</v>
      </c>
      <c r="J18" s="11" t="s">
        <v>78</v>
      </c>
      <c r="K18" s="11" t="s">
        <v>9</v>
      </c>
      <c r="L18" s="11" t="s">
        <v>22</v>
      </c>
      <c r="M18" s="11" t="s">
        <v>116</v>
      </c>
    </row>
    <row r="19" spans="1:13" ht="171.75" customHeight="1" x14ac:dyDescent="0.25">
      <c r="A19" s="11" t="s">
        <v>82</v>
      </c>
      <c r="B19" s="11" t="s">
        <v>29</v>
      </c>
      <c r="C19" s="11" t="s">
        <v>118</v>
      </c>
      <c r="D19" s="11"/>
      <c r="E19" s="3">
        <v>422047.55</v>
      </c>
      <c r="F19" s="3">
        <f>E19-G19-I19</f>
        <v>50979.51</v>
      </c>
      <c r="G19" s="3">
        <v>355389.11</v>
      </c>
      <c r="H19" s="28"/>
      <c r="I19" s="15">
        <v>15678.93</v>
      </c>
      <c r="J19" s="11" t="s">
        <v>79</v>
      </c>
      <c r="K19" s="11" t="s">
        <v>9</v>
      </c>
      <c r="L19" s="11" t="s">
        <v>22</v>
      </c>
      <c r="M19" s="11" t="s">
        <v>116</v>
      </c>
    </row>
    <row r="20" spans="1:13" ht="120" x14ac:dyDescent="0.25">
      <c r="A20" s="11" t="s">
        <v>91</v>
      </c>
      <c r="B20" s="11" t="s">
        <v>126</v>
      </c>
      <c r="C20" s="11" t="s">
        <v>118</v>
      </c>
      <c r="D20" s="11"/>
      <c r="E20" s="3">
        <v>310952.56999999995</v>
      </c>
      <c r="F20" s="3">
        <f>E20-G20-I20</f>
        <v>34982.149999999951</v>
      </c>
      <c r="G20" s="3">
        <v>264309.69</v>
      </c>
      <c r="H20" s="28"/>
      <c r="I20" s="15">
        <v>11660.73</v>
      </c>
      <c r="J20" s="11" t="s">
        <v>127</v>
      </c>
      <c r="K20" s="11" t="s">
        <v>81</v>
      </c>
      <c r="L20" s="11" t="s">
        <v>22</v>
      </c>
      <c r="M20" s="27" t="s">
        <v>116</v>
      </c>
    </row>
    <row r="21" spans="1:13" s="23" customFormat="1" ht="102.6" customHeight="1" x14ac:dyDescent="0.25">
      <c r="A21" s="24" t="s">
        <v>120</v>
      </c>
      <c r="B21" s="24" t="s">
        <v>121</v>
      </c>
      <c r="C21" s="24" t="s">
        <v>118</v>
      </c>
      <c r="D21" s="24"/>
      <c r="E21" s="21">
        <v>59202.239999999998</v>
      </c>
      <c r="F21" s="3">
        <f>E21-G21-I21</f>
        <v>6660.2599999999966</v>
      </c>
      <c r="G21" s="21">
        <v>50321.9</v>
      </c>
      <c r="H21" s="24"/>
      <c r="I21" s="25">
        <v>2220.08</v>
      </c>
      <c r="J21" s="24" t="s">
        <v>122</v>
      </c>
      <c r="K21" s="24" t="s">
        <v>11</v>
      </c>
      <c r="L21" s="24" t="s">
        <v>22</v>
      </c>
      <c r="M21" s="27" t="s">
        <v>116</v>
      </c>
    </row>
    <row r="22" spans="1:13" x14ac:dyDescent="0.25">
      <c r="A22" s="55" t="s">
        <v>92</v>
      </c>
      <c r="B22" s="49" t="s">
        <v>137</v>
      </c>
      <c r="C22" s="50"/>
      <c r="D22" s="50"/>
      <c r="E22" s="50"/>
      <c r="F22" s="50"/>
      <c r="G22" s="50"/>
      <c r="H22" s="50"/>
      <c r="I22" s="50"/>
      <c r="J22" s="50"/>
      <c r="K22" s="50"/>
      <c r="L22" s="50"/>
      <c r="M22" s="51"/>
    </row>
    <row r="23" spans="1:13" x14ac:dyDescent="0.25">
      <c r="A23" s="56"/>
      <c r="B23" s="52"/>
      <c r="C23" s="58"/>
      <c r="D23" s="58"/>
      <c r="E23" s="58"/>
      <c r="F23" s="58"/>
      <c r="G23" s="58"/>
      <c r="H23" s="58"/>
      <c r="I23" s="58"/>
      <c r="J23" s="58"/>
      <c r="K23" s="58"/>
      <c r="L23" s="58"/>
      <c r="M23" s="54"/>
    </row>
    <row r="24" spans="1:13" ht="16.5" customHeight="1" x14ac:dyDescent="0.25">
      <c r="A24" s="56"/>
      <c r="B24" s="52"/>
      <c r="C24" s="58"/>
      <c r="D24" s="58"/>
      <c r="E24" s="58"/>
      <c r="F24" s="58"/>
      <c r="G24" s="58"/>
      <c r="H24" s="58"/>
      <c r="I24" s="58"/>
      <c r="J24" s="58"/>
      <c r="K24" s="58"/>
      <c r="L24" s="58"/>
      <c r="M24" s="54"/>
    </row>
    <row r="25" spans="1:13" ht="275.25" customHeight="1" x14ac:dyDescent="0.25">
      <c r="A25" s="57"/>
      <c r="B25" s="59"/>
      <c r="C25" s="60"/>
      <c r="D25" s="60"/>
      <c r="E25" s="60"/>
      <c r="F25" s="60"/>
      <c r="G25" s="60"/>
      <c r="H25" s="60"/>
      <c r="I25" s="60"/>
      <c r="J25" s="60"/>
      <c r="K25" s="60"/>
      <c r="L25" s="60"/>
      <c r="M25" s="61"/>
    </row>
    <row r="26" spans="1:13" ht="162" customHeight="1" x14ac:dyDescent="0.25">
      <c r="A26" s="12" t="s">
        <v>92</v>
      </c>
      <c r="B26" s="12" t="s">
        <v>95</v>
      </c>
      <c r="C26" s="11" t="s">
        <v>118</v>
      </c>
      <c r="D26" s="11"/>
      <c r="E26" s="20">
        <f>SUM(E27:E30)</f>
        <v>923459.16999999993</v>
      </c>
      <c r="F26" s="20">
        <f t="shared" ref="F26:I26" si="1">SUM(F27:F30)</f>
        <v>196665.64000000004</v>
      </c>
      <c r="G26" s="20">
        <f>SUM(G27:G30)</f>
        <v>696083.42</v>
      </c>
      <c r="H26" s="20"/>
      <c r="I26" s="20">
        <f t="shared" si="1"/>
        <v>30709.57</v>
      </c>
      <c r="J26" s="12" t="s">
        <v>132</v>
      </c>
      <c r="K26" s="12">
        <v>2018</v>
      </c>
      <c r="L26" s="12">
        <v>2021</v>
      </c>
      <c r="M26" s="11" t="s">
        <v>114</v>
      </c>
    </row>
    <row r="27" spans="1:13" ht="190.9" customHeight="1" x14ac:dyDescent="0.25">
      <c r="A27" s="11" t="s">
        <v>10</v>
      </c>
      <c r="B27" s="11" t="s">
        <v>93</v>
      </c>
      <c r="C27" s="11" t="s">
        <v>118</v>
      </c>
      <c r="D27" s="11"/>
      <c r="E27" s="21">
        <v>134573.66</v>
      </c>
      <c r="F27" s="21">
        <v>15139</v>
      </c>
      <c r="G27" s="21">
        <v>114387.61</v>
      </c>
      <c r="H27" s="9"/>
      <c r="I27" s="22">
        <v>5046.51</v>
      </c>
      <c r="J27" s="11" t="s">
        <v>134</v>
      </c>
      <c r="K27" s="11">
        <v>2018</v>
      </c>
      <c r="L27" s="11">
        <v>2021</v>
      </c>
      <c r="M27" s="11" t="s">
        <v>114</v>
      </c>
    </row>
    <row r="28" spans="1:13" ht="170.25" customHeight="1" x14ac:dyDescent="0.25">
      <c r="A28" s="11" t="s">
        <v>96</v>
      </c>
      <c r="B28" s="11" t="s">
        <v>97</v>
      </c>
      <c r="C28" s="11" t="s">
        <v>118</v>
      </c>
      <c r="D28" s="11"/>
      <c r="E28" s="21">
        <v>433034.39</v>
      </c>
      <c r="F28" s="21">
        <f>E28-G28-I28</f>
        <v>140886.89000000004</v>
      </c>
      <c r="G28" s="21">
        <v>279803.23</v>
      </c>
      <c r="H28" s="9"/>
      <c r="I28" s="22">
        <v>12344.27</v>
      </c>
      <c r="J28" s="11" t="s">
        <v>133</v>
      </c>
      <c r="K28" s="11">
        <v>2018</v>
      </c>
      <c r="L28" s="11">
        <v>2021</v>
      </c>
      <c r="M28" s="11" t="s">
        <v>114</v>
      </c>
    </row>
    <row r="29" spans="1:13" ht="150" customHeight="1" x14ac:dyDescent="0.25">
      <c r="A29" s="11" t="s">
        <v>98</v>
      </c>
      <c r="B29" s="11" t="s">
        <v>99</v>
      </c>
      <c r="C29" s="11"/>
      <c r="D29" s="11"/>
      <c r="E29" s="21">
        <v>231444.18</v>
      </c>
      <c r="F29" s="21">
        <v>26643.97</v>
      </c>
      <c r="G29" s="21">
        <v>196146.68</v>
      </c>
      <c r="H29" s="9"/>
      <c r="I29" s="22">
        <v>8653.5300000000007</v>
      </c>
      <c r="J29" s="11" t="s">
        <v>136</v>
      </c>
      <c r="K29" s="11" t="s">
        <v>81</v>
      </c>
      <c r="L29" s="11" t="s">
        <v>94</v>
      </c>
      <c r="M29" s="11" t="s">
        <v>114</v>
      </c>
    </row>
    <row r="30" spans="1:13" ht="165" customHeight="1" x14ac:dyDescent="0.25">
      <c r="A30" s="11" t="s">
        <v>100</v>
      </c>
      <c r="B30" s="11" t="s">
        <v>101</v>
      </c>
      <c r="C30" s="11" t="s">
        <v>118</v>
      </c>
      <c r="D30" s="11"/>
      <c r="E30" s="22">
        <v>124406.94</v>
      </c>
      <c r="F30" s="21">
        <v>13995.78</v>
      </c>
      <c r="G30" s="22">
        <v>105745.9</v>
      </c>
      <c r="H30" s="9"/>
      <c r="I30" s="22">
        <v>4665.26</v>
      </c>
      <c r="J30" s="11" t="s">
        <v>135</v>
      </c>
      <c r="K30" s="11" t="s">
        <v>81</v>
      </c>
      <c r="L30" s="11" t="s">
        <v>94</v>
      </c>
      <c r="M30" s="11" t="s">
        <v>114</v>
      </c>
    </row>
    <row r="31" spans="1:13" x14ac:dyDescent="0.25">
      <c r="A31" s="62" t="s">
        <v>30</v>
      </c>
      <c r="B31" s="62"/>
      <c r="C31" s="62"/>
      <c r="D31" s="62"/>
      <c r="E31" s="1">
        <f>E7+E15+E26</f>
        <v>5386641.8569999998</v>
      </c>
      <c r="F31" s="1">
        <f>F7+F15+F26</f>
        <v>785483.17699999991</v>
      </c>
      <c r="G31" s="1">
        <f>G7+G15+G26</f>
        <v>4406743</v>
      </c>
      <c r="H31" s="1"/>
      <c r="I31" s="1">
        <f>I7+I15+I26</f>
        <v>194415.14</v>
      </c>
      <c r="J31" s="10"/>
      <c r="K31" s="10"/>
      <c r="L31" s="10"/>
      <c r="M31" s="10"/>
    </row>
    <row r="32" spans="1:13" ht="312.75" customHeight="1" x14ac:dyDescent="0.25">
      <c r="A32" s="35" t="s">
        <v>102</v>
      </c>
      <c r="B32" s="63"/>
      <c r="C32" s="63"/>
      <c r="D32" s="63"/>
      <c r="E32" s="63"/>
      <c r="F32" s="63"/>
      <c r="G32" s="63"/>
      <c r="H32" s="63"/>
      <c r="I32" s="63"/>
      <c r="J32" s="63"/>
      <c r="K32" s="63"/>
      <c r="L32" s="63"/>
      <c r="M32" s="63"/>
    </row>
    <row r="33" spans="1:13" ht="199.5" customHeight="1" x14ac:dyDescent="0.25">
      <c r="A33" s="12">
        <v>4</v>
      </c>
      <c r="B33" s="12" t="s">
        <v>31</v>
      </c>
      <c r="C33" s="11" t="s">
        <v>118</v>
      </c>
      <c r="D33" s="11"/>
      <c r="E33" s="2">
        <v>1165000</v>
      </c>
      <c r="F33" s="2">
        <v>174750</v>
      </c>
      <c r="G33" s="2">
        <v>990250</v>
      </c>
      <c r="H33" s="12"/>
      <c r="I33" s="12"/>
      <c r="J33" s="12" t="s">
        <v>70</v>
      </c>
      <c r="K33" s="12" t="s">
        <v>21</v>
      </c>
      <c r="L33" s="12" t="s">
        <v>22</v>
      </c>
      <c r="M33" s="11" t="s">
        <v>117</v>
      </c>
    </row>
    <row r="34" spans="1:13" ht="60" x14ac:dyDescent="0.25">
      <c r="A34" s="12" t="s">
        <v>32</v>
      </c>
      <c r="B34" s="11" t="s">
        <v>33</v>
      </c>
      <c r="C34" s="11"/>
      <c r="D34" s="11"/>
      <c r="E34" s="3">
        <v>1000000</v>
      </c>
      <c r="F34" s="3">
        <v>150000</v>
      </c>
      <c r="G34" s="3">
        <v>850000</v>
      </c>
      <c r="H34" s="11"/>
      <c r="I34" s="11"/>
      <c r="J34" s="11" t="s">
        <v>34</v>
      </c>
      <c r="K34" s="11"/>
      <c r="L34" s="11"/>
      <c r="M34" s="11"/>
    </row>
    <row r="35" spans="1:13" ht="45" x14ac:dyDescent="0.25">
      <c r="A35" s="12" t="s">
        <v>103</v>
      </c>
      <c r="B35" s="11" t="s">
        <v>35</v>
      </c>
      <c r="C35" s="11"/>
      <c r="D35" s="11"/>
      <c r="E35" s="3">
        <v>115000</v>
      </c>
      <c r="F35" s="3">
        <v>17250</v>
      </c>
      <c r="G35" s="3">
        <v>97750</v>
      </c>
      <c r="H35" s="11"/>
      <c r="I35" s="11"/>
      <c r="J35" s="11" t="s">
        <v>36</v>
      </c>
      <c r="K35" s="11"/>
      <c r="L35" s="11"/>
      <c r="M35" s="11"/>
    </row>
    <row r="36" spans="1:13" ht="114.75" customHeight="1" x14ac:dyDescent="0.25">
      <c r="A36" s="12" t="s">
        <v>104</v>
      </c>
      <c r="B36" s="11" t="s">
        <v>37</v>
      </c>
      <c r="C36" s="11"/>
      <c r="D36" s="11"/>
      <c r="E36" s="3">
        <v>50000</v>
      </c>
      <c r="F36" s="3">
        <v>7500</v>
      </c>
      <c r="G36" s="3">
        <v>42500</v>
      </c>
      <c r="H36" s="11"/>
      <c r="I36" s="11"/>
      <c r="J36" s="11" t="s">
        <v>38</v>
      </c>
      <c r="K36" s="11"/>
      <c r="L36" s="11"/>
      <c r="M36" s="11"/>
    </row>
    <row r="37" spans="1:13" ht="306" customHeight="1" x14ac:dyDescent="0.25">
      <c r="A37" s="64" t="s">
        <v>105</v>
      </c>
      <c r="B37" s="63"/>
      <c r="C37" s="63"/>
      <c r="D37" s="63"/>
      <c r="E37" s="63"/>
      <c r="F37" s="63"/>
      <c r="G37" s="63"/>
      <c r="H37" s="63"/>
      <c r="I37" s="63"/>
      <c r="J37" s="63"/>
      <c r="K37" s="63"/>
      <c r="L37" s="63"/>
      <c r="M37" s="63"/>
    </row>
    <row r="38" spans="1:13" ht="99.75" x14ac:dyDescent="0.25">
      <c r="A38" s="12">
        <v>5</v>
      </c>
      <c r="B38" s="12" t="s">
        <v>39</v>
      </c>
      <c r="C38" s="11" t="s">
        <v>118</v>
      </c>
      <c r="D38" s="12"/>
      <c r="E38" s="4">
        <v>301360</v>
      </c>
      <c r="F38" s="4">
        <v>45204</v>
      </c>
      <c r="G38" s="4">
        <v>256156</v>
      </c>
      <c r="H38" s="12"/>
      <c r="I38" s="12"/>
      <c r="J38" s="12" t="s">
        <v>71</v>
      </c>
      <c r="K38" s="12" t="s">
        <v>21</v>
      </c>
      <c r="L38" s="12" t="s">
        <v>22</v>
      </c>
      <c r="M38" s="11" t="s">
        <v>69</v>
      </c>
    </row>
    <row r="39" spans="1:13" ht="75" x14ac:dyDescent="0.25">
      <c r="A39" s="11" t="s">
        <v>40</v>
      </c>
      <c r="B39" s="11" t="s">
        <v>41</v>
      </c>
      <c r="C39" s="11"/>
      <c r="D39" s="11"/>
      <c r="E39" s="3">
        <v>147000</v>
      </c>
      <c r="F39" s="3">
        <v>22050</v>
      </c>
      <c r="G39" s="3">
        <v>124950</v>
      </c>
      <c r="H39" s="11"/>
      <c r="I39" s="11"/>
      <c r="J39" s="11" t="s">
        <v>42</v>
      </c>
      <c r="K39" s="11"/>
      <c r="L39" s="11"/>
      <c r="M39" s="11"/>
    </row>
    <row r="40" spans="1:13" ht="56.25" customHeight="1" x14ac:dyDescent="0.25">
      <c r="A40" s="11" t="s">
        <v>106</v>
      </c>
      <c r="B40" s="11" t="s">
        <v>43</v>
      </c>
      <c r="C40" s="11"/>
      <c r="D40" s="11"/>
      <c r="E40" s="3">
        <v>38360</v>
      </c>
      <c r="F40" s="3">
        <v>5754</v>
      </c>
      <c r="G40" s="3">
        <v>32606</v>
      </c>
      <c r="H40" s="11"/>
      <c r="I40" s="11"/>
      <c r="J40" s="11" t="s">
        <v>44</v>
      </c>
      <c r="K40" s="11"/>
      <c r="L40" s="11"/>
      <c r="M40" s="11"/>
    </row>
    <row r="41" spans="1:13" ht="76.5" customHeight="1" x14ac:dyDescent="0.25">
      <c r="A41" s="11" t="s">
        <v>107</v>
      </c>
      <c r="B41" s="11" t="s">
        <v>45</v>
      </c>
      <c r="C41" s="11"/>
      <c r="D41" s="11"/>
      <c r="E41" s="3">
        <v>66000</v>
      </c>
      <c r="F41" s="3">
        <v>9900</v>
      </c>
      <c r="G41" s="3">
        <v>56100</v>
      </c>
      <c r="H41" s="11"/>
      <c r="I41" s="11"/>
      <c r="J41" s="11" t="s">
        <v>46</v>
      </c>
      <c r="K41" s="11"/>
      <c r="L41" s="11"/>
      <c r="M41" s="11"/>
    </row>
    <row r="42" spans="1:13" ht="56.25" customHeight="1" x14ac:dyDescent="0.25">
      <c r="A42" s="5" t="s">
        <v>108</v>
      </c>
      <c r="B42" s="11" t="s">
        <v>47</v>
      </c>
      <c r="C42" s="11"/>
      <c r="D42" s="11"/>
      <c r="E42" s="3">
        <v>50000</v>
      </c>
      <c r="F42" s="3">
        <v>7500</v>
      </c>
      <c r="G42" s="3">
        <v>42500</v>
      </c>
      <c r="H42" s="11"/>
      <c r="I42" s="11"/>
      <c r="J42" s="11" t="s">
        <v>48</v>
      </c>
      <c r="K42" s="11"/>
      <c r="L42" s="11"/>
      <c r="M42" s="11"/>
    </row>
    <row r="43" spans="1:13" x14ac:dyDescent="0.25">
      <c r="A43" s="48" t="s">
        <v>109</v>
      </c>
      <c r="B43" s="48"/>
      <c r="C43" s="48"/>
      <c r="D43" s="48"/>
      <c r="E43" s="48"/>
      <c r="F43" s="48"/>
      <c r="G43" s="48"/>
      <c r="H43" s="48"/>
      <c r="I43" s="48"/>
      <c r="J43" s="48"/>
      <c r="K43" s="48"/>
      <c r="L43" s="48"/>
      <c r="M43" s="48"/>
    </row>
    <row r="44" spans="1:13" ht="99.75" x14ac:dyDescent="0.25">
      <c r="A44" s="12">
        <v>6</v>
      </c>
      <c r="B44" s="12" t="s">
        <v>72</v>
      </c>
      <c r="C44" s="11" t="s">
        <v>118</v>
      </c>
      <c r="D44" s="12"/>
      <c r="E44" s="2">
        <v>160000</v>
      </c>
      <c r="F44" s="2">
        <v>24000</v>
      </c>
      <c r="G44" s="2">
        <v>136000</v>
      </c>
      <c r="H44" s="12"/>
      <c r="I44" s="12"/>
      <c r="J44" s="12" t="s">
        <v>73</v>
      </c>
      <c r="K44" s="12" t="s">
        <v>21</v>
      </c>
      <c r="L44" s="12" t="s">
        <v>22</v>
      </c>
      <c r="M44" s="11" t="s">
        <v>69</v>
      </c>
    </row>
    <row r="45" spans="1:13" ht="129" customHeight="1" x14ac:dyDescent="0.25">
      <c r="A45" s="11" t="s">
        <v>49</v>
      </c>
      <c r="B45" s="11" t="s">
        <v>50</v>
      </c>
      <c r="C45" s="11"/>
      <c r="D45" s="11"/>
      <c r="E45" s="3">
        <v>160000</v>
      </c>
      <c r="F45" s="3">
        <v>24000</v>
      </c>
      <c r="G45" s="3">
        <v>136000</v>
      </c>
      <c r="H45" s="11"/>
      <c r="I45" s="11"/>
      <c r="J45" s="11" t="s">
        <v>51</v>
      </c>
      <c r="K45" s="11"/>
      <c r="L45" s="11"/>
      <c r="M45" s="11"/>
    </row>
    <row r="46" spans="1:13" ht="409.6" customHeight="1" x14ac:dyDescent="0.25">
      <c r="A46" s="42" t="s">
        <v>110</v>
      </c>
      <c r="B46" s="43"/>
      <c r="C46" s="43"/>
      <c r="D46" s="43"/>
      <c r="E46" s="43"/>
      <c r="F46" s="43"/>
      <c r="G46" s="43"/>
      <c r="H46" s="43"/>
      <c r="I46" s="43"/>
      <c r="J46" s="43"/>
      <c r="K46" s="43"/>
      <c r="L46" s="43"/>
      <c r="M46" s="44"/>
    </row>
    <row r="47" spans="1:13" s="16" customFormat="1" ht="135" customHeight="1" x14ac:dyDescent="0.25">
      <c r="A47" s="45"/>
      <c r="B47" s="46"/>
      <c r="C47" s="46"/>
      <c r="D47" s="46"/>
      <c r="E47" s="46"/>
      <c r="F47" s="46"/>
      <c r="G47" s="46"/>
      <c r="H47" s="46"/>
      <c r="I47" s="46"/>
      <c r="J47" s="46"/>
      <c r="K47" s="46"/>
      <c r="L47" s="46"/>
      <c r="M47" s="47"/>
    </row>
    <row r="48" spans="1:13" ht="142.5" x14ac:dyDescent="0.25">
      <c r="A48" s="6">
        <v>7</v>
      </c>
      <c r="B48" s="6" t="s">
        <v>52</v>
      </c>
      <c r="C48" s="11" t="s">
        <v>119</v>
      </c>
      <c r="D48" s="6"/>
      <c r="E48" s="7">
        <v>3877000</v>
      </c>
      <c r="F48" s="7">
        <v>581550</v>
      </c>
      <c r="G48" s="7">
        <v>3295450</v>
      </c>
      <c r="H48" s="6"/>
      <c r="I48" s="6"/>
      <c r="J48" s="6" t="s">
        <v>53</v>
      </c>
      <c r="K48" s="6" t="s">
        <v>21</v>
      </c>
      <c r="L48" s="6" t="s">
        <v>22</v>
      </c>
      <c r="M48" s="8" t="s">
        <v>69</v>
      </c>
    </row>
    <row r="49" spans="1:13" ht="63.75" customHeight="1" x14ac:dyDescent="0.25">
      <c r="A49" s="11" t="s">
        <v>54</v>
      </c>
      <c r="B49" s="11" t="s">
        <v>43</v>
      </c>
      <c r="C49" s="11"/>
      <c r="D49" s="11"/>
      <c r="E49" s="3">
        <v>25000</v>
      </c>
      <c r="F49" s="3">
        <v>3750</v>
      </c>
      <c r="G49" s="3">
        <v>21250</v>
      </c>
      <c r="H49" s="11"/>
      <c r="I49" s="11"/>
      <c r="J49" s="11" t="s">
        <v>55</v>
      </c>
      <c r="K49" s="11"/>
      <c r="L49" s="11"/>
      <c r="M49" s="11"/>
    </row>
    <row r="50" spans="1:13" ht="45" x14ac:dyDescent="0.25">
      <c r="A50" s="11" t="s">
        <v>56</v>
      </c>
      <c r="B50" s="11" t="s">
        <v>57</v>
      </c>
      <c r="C50" s="11"/>
      <c r="D50" s="11"/>
      <c r="E50" s="3">
        <v>10000</v>
      </c>
      <c r="F50" s="3">
        <v>1500</v>
      </c>
      <c r="G50" s="3">
        <v>8500</v>
      </c>
      <c r="H50" s="11"/>
      <c r="I50" s="11"/>
      <c r="J50" s="11" t="s">
        <v>58</v>
      </c>
      <c r="K50" s="11"/>
      <c r="L50" s="11"/>
      <c r="M50" s="11"/>
    </row>
    <row r="51" spans="1:13" ht="57.75" customHeight="1" x14ac:dyDescent="0.25">
      <c r="A51" s="11" t="s">
        <v>59</v>
      </c>
      <c r="B51" s="11" t="s">
        <v>47</v>
      </c>
      <c r="C51" s="11"/>
      <c r="D51" s="11"/>
      <c r="E51" s="3">
        <v>100000</v>
      </c>
      <c r="F51" s="3">
        <v>15000</v>
      </c>
      <c r="G51" s="3">
        <v>85000</v>
      </c>
      <c r="H51" s="11"/>
      <c r="I51" s="11"/>
      <c r="J51" s="11" t="s">
        <v>60</v>
      </c>
      <c r="K51" s="11"/>
      <c r="L51" s="11"/>
      <c r="M51" s="11"/>
    </row>
    <row r="52" spans="1:13" ht="129.75" customHeight="1" x14ac:dyDescent="0.25">
      <c r="A52" s="11" t="s">
        <v>61</v>
      </c>
      <c r="B52" s="11" t="s">
        <v>62</v>
      </c>
      <c r="C52" s="11"/>
      <c r="D52" s="11"/>
      <c r="E52" s="3">
        <v>180000</v>
      </c>
      <c r="F52" s="3">
        <v>27000</v>
      </c>
      <c r="G52" s="3">
        <v>153000</v>
      </c>
      <c r="H52" s="11"/>
      <c r="I52" s="11"/>
      <c r="J52" s="11" t="s">
        <v>63</v>
      </c>
      <c r="K52" s="11"/>
      <c r="L52" s="11"/>
      <c r="M52" s="11"/>
    </row>
    <row r="53" spans="1:13" ht="143.25" customHeight="1" x14ac:dyDescent="0.25">
      <c r="A53" s="11" t="s">
        <v>111</v>
      </c>
      <c r="B53" s="11" t="s">
        <v>64</v>
      </c>
      <c r="C53" s="11"/>
      <c r="D53" s="11"/>
      <c r="E53" s="3">
        <v>1422000</v>
      </c>
      <c r="F53" s="3">
        <v>213300</v>
      </c>
      <c r="G53" s="3">
        <v>1208700</v>
      </c>
      <c r="H53" s="11"/>
      <c r="I53" s="11"/>
      <c r="J53" s="11" t="s">
        <v>74</v>
      </c>
      <c r="K53" s="11"/>
      <c r="L53" s="11"/>
      <c r="M53" s="11"/>
    </row>
    <row r="54" spans="1:13" ht="80.25" customHeight="1" x14ac:dyDescent="0.25">
      <c r="A54" s="11" t="s">
        <v>112</v>
      </c>
      <c r="B54" s="11" t="s">
        <v>65</v>
      </c>
      <c r="C54" s="11"/>
      <c r="D54" s="11"/>
      <c r="E54" s="3">
        <v>530000</v>
      </c>
      <c r="F54" s="3">
        <v>79500</v>
      </c>
      <c r="G54" s="3">
        <v>450500</v>
      </c>
      <c r="H54" s="11"/>
      <c r="I54" s="11"/>
      <c r="J54" s="11" t="s">
        <v>66</v>
      </c>
      <c r="K54" s="11"/>
      <c r="L54" s="11"/>
      <c r="M54" s="11"/>
    </row>
    <row r="55" spans="1:13" ht="101.25" customHeight="1" x14ac:dyDescent="0.25">
      <c r="A55" s="11" t="s">
        <v>113</v>
      </c>
      <c r="B55" s="11" t="s">
        <v>67</v>
      </c>
      <c r="C55" s="11"/>
      <c r="D55" s="11"/>
      <c r="E55" s="3">
        <v>1610000</v>
      </c>
      <c r="F55" s="3">
        <v>241500</v>
      </c>
      <c r="G55" s="3">
        <v>1368500</v>
      </c>
      <c r="H55" s="11"/>
      <c r="I55" s="11"/>
      <c r="J55" s="11" t="s">
        <v>68</v>
      </c>
      <c r="K55" s="11"/>
      <c r="L55" s="11"/>
      <c r="M55" s="11"/>
    </row>
    <row r="57" spans="1:13" ht="45" x14ac:dyDescent="0.25">
      <c r="B57" s="26" t="s">
        <v>123</v>
      </c>
      <c r="K57" t="s">
        <v>124</v>
      </c>
    </row>
  </sheetData>
  <mergeCells count="28">
    <mergeCell ref="A46:M47"/>
    <mergeCell ref="A43:M43"/>
    <mergeCell ref="A10:M14"/>
    <mergeCell ref="A22:A25"/>
    <mergeCell ref="B22:M25"/>
    <mergeCell ref="A31:D31"/>
    <mergeCell ref="A32:M32"/>
    <mergeCell ref="A37:M37"/>
    <mergeCell ref="A6:M6"/>
    <mergeCell ref="C8:C9"/>
    <mergeCell ref="D8:D9"/>
    <mergeCell ref="E8:E9"/>
    <mergeCell ref="F8:F9"/>
    <mergeCell ref="G8:G9"/>
    <mergeCell ref="H8:H9"/>
    <mergeCell ref="I8:I9"/>
    <mergeCell ref="A1:M1"/>
    <mergeCell ref="A2:M2"/>
    <mergeCell ref="A3:M3"/>
    <mergeCell ref="A4:A5"/>
    <mergeCell ref="B4:B5"/>
    <mergeCell ref="C4:C5"/>
    <mergeCell ref="D4:D5"/>
    <mergeCell ref="E4:E5"/>
    <mergeCell ref="F4:I4"/>
    <mergeCell ref="J4:J5"/>
    <mergeCell ref="K4:L4"/>
    <mergeCell ref="M4:M5"/>
  </mergeCells>
  <pageMargins left="0.7" right="0.7" top="0.75" bottom="0.75" header="0.3" footer="0.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465D-BD30-4B3E-AC21-07406D36525F}">
  <dimension ref="A1:L107"/>
  <sheetViews>
    <sheetView topLeftCell="A106" workbookViewId="0">
      <selection activeCell="A105" sqref="A105"/>
    </sheetView>
  </sheetViews>
  <sheetFormatPr defaultRowHeight="15" x14ac:dyDescent="0.25"/>
  <sheetData>
    <row r="1" spans="1:11" x14ac:dyDescent="0.25">
      <c r="A1" s="29" t="s">
        <v>131</v>
      </c>
      <c r="B1" s="29" t="s">
        <v>80</v>
      </c>
      <c r="C1" s="29"/>
      <c r="D1" s="29"/>
      <c r="E1" s="29"/>
      <c r="F1" s="29"/>
      <c r="G1" s="29"/>
      <c r="H1" s="29"/>
      <c r="I1" s="29"/>
      <c r="J1" s="29"/>
      <c r="K1" s="29"/>
    </row>
    <row r="31" s="23" customFormat="1" x14ac:dyDescent="0.25"/>
    <row r="33" spans="1:12" x14ac:dyDescent="0.25">
      <c r="A33" s="29" t="s">
        <v>131</v>
      </c>
      <c r="B33" s="29" t="s">
        <v>130</v>
      </c>
      <c r="C33" s="29"/>
      <c r="D33" s="29"/>
      <c r="E33" s="29"/>
      <c r="F33" s="29"/>
      <c r="G33" s="29"/>
      <c r="H33" s="29"/>
      <c r="I33" s="29"/>
      <c r="J33" s="29"/>
      <c r="K33" s="29"/>
      <c r="L33" s="29"/>
    </row>
    <row r="99" spans="1:9" s="23" customFormat="1" x14ac:dyDescent="0.25"/>
    <row r="100" spans="1:9" s="23" customFormat="1" x14ac:dyDescent="0.25"/>
    <row r="103" spans="1:9" s="23" customFormat="1" x14ac:dyDescent="0.25"/>
    <row r="104" spans="1:9" s="23" customFormat="1" x14ac:dyDescent="0.25"/>
    <row r="105" spans="1:9" s="23" customFormat="1" x14ac:dyDescent="0.25"/>
    <row r="107" spans="1:9" x14ac:dyDescent="0.25">
      <c r="A107" s="29" t="s">
        <v>128</v>
      </c>
      <c r="B107" s="29" t="s">
        <v>129</v>
      </c>
      <c r="C107" s="29"/>
      <c r="D107" s="29"/>
      <c r="E107" s="29"/>
      <c r="F107" s="29"/>
      <c r="G107" s="29"/>
      <c r="H107" s="29"/>
      <c r="I107" s="2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5.daļaSAM5.6.2.</vt:lpstr>
      <vt:lpstr>kartes 5.6.2.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Baškere</cp:lastModifiedBy>
  <cp:lastPrinted>2019-09-20T06:10:46Z</cp:lastPrinted>
  <dcterms:created xsi:type="dcterms:W3CDTF">2016-01-12T13:42:29Z</dcterms:created>
  <dcterms:modified xsi:type="dcterms:W3CDTF">2020-08-05T12:39:21Z</dcterms:modified>
</cp:coreProperties>
</file>