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6" activeTab="0"/>
  </bookViews>
  <sheets>
    <sheet name="Forma Nr.1" sheetId="1" r:id="rId1"/>
  </sheets>
  <definedNames>
    <definedName name="_xlnm.Print_Area" localSheetId="0">'Forma Nr.1'!$A$1:$D$68</definedName>
  </definedNames>
  <calcPr fullCalcOnLoad="1"/>
</workbook>
</file>

<file path=xl/sharedStrings.xml><?xml version="1.0" encoding="utf-8"?>
<sst xmlns="http://schemas.openxmlformats.org/spreadsheetml/2006/main" count="97" uniqueCount="92">
  <si>
    <t xml:space="preserve">Posteņi </t>
  </si>
  <si>
    <t>1.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</si>
  <si>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</si>
  <si>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</si>
  <si>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</si>
  <si>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</si>
  <si>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</si>
  <si>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</si>
  <si>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</si>
  <si>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</si>
  <si>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</si>
  <si>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</si>
  <si>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2.</t>
  </si>
  <si>
    <t>Personāla izmaksas</t>
  </si>
  <si>
    <t>2.1.</t>
  </si>
  <si>
    <t>Darba samaksa</t>
  </si>
  <si>
    <t>2.2.</t>
  </si>
  <si>
    <t>3.</t>
  </si>
  <si>
    <t>Remontu izmaksas</t>
  </si>
  <si>
    <t>4.</t>
  </si>
  <si>
    <t>Pārējās saimnieciskās darbības izmaksas</t>
  </si>
  <si>
    <t>4.1.</t>
  </si>
  <si>
    <t>x</t>
  </si>
  <si>
    <t>4.2.</t>
  </si>
  <si>
    <t>4.3.</t>
  </si>
  <si>
    <t>Pārējās administrācijas izmaksas, kas nav iekļautas citur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</si>
  <si>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</si>
  <si>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</si>
  <si>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</si>
  <si>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</si>
  <si>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</si>
  <si>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izdevumi</t>
  </si>
  <si>
    <t>4.7.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</si>
  <si>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</si>
  <si>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</si>
  <si>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</si>
  <si>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</si>
  <si>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</si>
  <si>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</si>
  <si>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</si>
  <si>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</si>
  <si>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</si>
  <si>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</si>
  <si>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</si>
  <si>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</si>
  <si>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</si>
  <si>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Vides stāvokļa kontroles izdevumi</t>
  </si>
  <si>
    <t>4.15.</t>
  </si>
  <si>
    <t>Dienesta komandējumi</t>
  </si>
  <si>
    <t>4.16.</t>
  </si>
  <si>
    <t xml:space="preserve">Pārējie izdevumi  </t>
  </si>
  <si>
    <t>4.17.</t>
  </si>
  <si>
    <t>4.18.</t>
  </si>
  <si>
    <t>Ar pakalpojumu lietotāju apkalpošanu saistītie izdevumi</t>
  </si>
  <si>
    <t>4.19.</t>
  </si>
  <si>
    <t>Nodevas</t>
  </si>
  <si>
    <t>5.</t>
  </si>
  <si>
    <t>6.</t>
  </si>
  <si>
    <t>Nodokļi</t>
  </si>
  <si>
    <t xml:space="preserve">Kanalizācijas pakalpojumu tarifs </t>
  </si>
  <si>
    <t>Datums ___.___._____.</t>
  </si>
  <si>
    <t>paraksts un tā atšifrējums</t>
  </si>
  <si>
    <r>
      <t>Savākto notekūdeņu daudzums  m</t>
    </r>
    <r>
      <rPr>
        <vertAlign val="superscript"/>
        <sz val="10"/>
        <rFont val="Times New Roman"/>
        <family val="1"/>
      </rPr>
      <t>3</t>
    </r>
  </si>
  <si>
    <r>
      <t>Kopējo attīrīto notekūdeņu daudzums  m</t>
    </r>
    <r>
      <rPr>
        <vertAlign val="superscript"/>
        <sz val="10"/>
        <rFont val="Times New Roman"/>
        <family val="1"/>
      </rPr>
      <t>3</t>
    </r>
  </si>
  <si>
    <r>
      <t>Ūdensvada tīklā padotā ūdens daudzums m</t>
    </r>
    <r>
      <rPr>
        <vertAlign val="superscript"/>
        <sz val="10"/>
        <rFont val="Times New Roman"/>
        <family val="1"/>
      </rPr>
      <t>3</t>
    </r>
  </si>
  <si>
    <r>
      <t>Lietotājiem piegādātā ūdens daudzums m</t>
    </r>
    <r>
      <rPr>
        <vertAlign val="superscript"/>
        <sz val="10"/>
        <rFont val="Times New Roman"/>
        <family val="1"/>
      </rPr>
      <t>3</t>
    </r>
  </si>
  <si>
    <t>Ekspluatācijas izmaksas EUR</t>
  </si>
  <si>
    <t>Izmaksas kopā EUR</t>
  </si>
  <si>
    <r>
      <t>EUR/m</t>
    </r>
    <r>
      <rPr>
        <b/>
        <vertAlign val="superscript"/>
        <sz val="10"/>
        <rFont val="Times New Roman"/>
        <family val="1"/>
      </rPr>
      <t>3</t>
    </r>
  </si>
  <si>
    <t>ūdens
ražošana un piegāde</t>
  </si>
  <si>
    <t>Iepirktā ūdens izmaksas, ja pakalpojumu nodrošināšanai iepērk ūdeni no cita komersanta tīkla</t>
  </si>
  <si>
    <t>Attīrīšanai novadīto notekūdeņu izmaksas, ja savāktos notekūdeņus novada cita komersanta tīklā</t>
  </si>
  <si>
    <t>Pamatlīdzekļu nolietojums un nemateriālo ieguldījumu vērtības norakstījums, kuri nav radušies ūdenssaimniecības attīstības projekta ieviešanas gaitā</t>
  </si>
  <si>
    <t>notekūdeņu
savākšana un attīrīšana</t>
  </si>
  <si>
    <t>____________________________________</t>
  </si>
  <si>
    <t>Soc. apdroš.izmaksas</t>
  </si>
  <si>
    <t>Ūdensapgādes pakalpojumu tarifs             (ar PVN)</t>
  </si>
  <si>
    <t>Kanalizācijas pakalpojumu tarifs               (ar PVN)</t>
  </si>
  <si>
    <t>Ūdensapgādes pakalpojumu tarifs            (bez PVN)</t>
  </si>
  <si>
    <t>7.1.</t>
  </si>
  <si>
    <t>7.2.</t>
  </si>
  <si>
    <t>7.3.</t>
  </si>
  <si>
    <t>7.4.</t>
  </si>
  <si>
    <t xml:space="preserve">Aizdevumu procentu un pamatsummas maksājumi </t>
  </si>
  <si>
    <t xml:space="preserve">Gulbenes novada Druvienas pagasta pārvaldes ūdensapgādes un kanalizācijas pakalpojumu izmaksu aprēķins </t>
  </si>
  <si>
    <r>
      <t xml:space="preserve">Pakalpojuma sniedzēja nosaukums: </t>
    </r>
    <r>
      <rPr>
        <b/>
        <sz val="14"/>
        <rFont val="Times New Roman"/>
        <family val="1"/>
      </rPr>
      <t>Gulbenes novada Druvienas pagasta pārvalde</t>
    </r>
  </si>
  <si>
    <r>
      <t xml:space="preserve">Pakalpojuma sniegšanas vieta: </t>
    </r>
    <r>
      <rPr>
        <b/>
        <sz val="14"/>
        <rFont val="Times New Roman"/>
        <family val="1"/>
      </rPr>
      <t xml:space="preserve"> Gulbenes novada Druvienas pagasta Druvienas ciems</t>
    </r>
  </si>
  <si>
    <t>Transporta uzturēšanas izdevumi</t>
  </si>
  <si>
    <t xml:space="preserve">Citi būtiski izdevumi pa posteņiem </t>
  </si>
  <si>
    <t>Gulbenes novada Druvienas pagasta pārvaldes vadītājs</t>
  </si>
  <si>
    <t>J.Graumanis</t>
  </si>
  <si>
    <t>20.pielikums pie 2016.gada 29.decembra domes sēdes Nr.17, 37.§</t>
  </si>
</sst>
</file>

<file path=xl/styles.xml><?xml version="1.0" encoding="utf-8"?>
<styleSheet xmlns="http://schemas.openxmlformats.org/spreadsheetml/2006/main">
  <numFmts count="5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0.0%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General_)"/>
    <numFmt numFmtId="183" formatCode="_(* #,##0_);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.00000000"/>
    <numFmt numFmtId="189" formatCode="0.0000000"/>
    <numFmt numFmtId="190" formatCode="0.000000"/>
    <numFmt numFmtId="191" formatCode="_-* #,##0.0000_-;\-* #,##0.0000_-;_-* &quot;-&quot;????_-;_-@_-"/>
    <numFmt numFmtId="192" formatCode="#,##0.0"/>
    <numFmt numFmtId="193" formatCode="#,##0\ &quot;Ls&quot;;\-#,##0\ &quot;Ls&quot;"/>
    <numFmt numFmtId="194" formatCode="#,##0\ &quot;Ls&quot;;[Red]\-#,##0\ &quot;Ls&quot;"/>
    <numFmt numFmtId="195" formatCode="#,##0.00\ &quot;Ls&quot;;\-#,##0.00\ &quot;Ls&quot;"/>
    <numFmt numFmtId="196" formatCode="#,##0.00\ &quot;Ls&quot;;[Red]\-#,##0.00\ &quot;Ls&quot;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&quot;Ls&quot;\ #,##0;&quot;Ls&quot;\ \-#,##0"/>
    <numFmt numFmtId="202" formatCode="&quot;Ls&quot;\ #,##0;[Red]&quot;Ls&quot;\ \-#,##0"/>
    <numFmt numFmtId="203" formatCode="&quot;Ls&quot;\ #,##0.00;&quot;Ls&quot;\ \-#,##0.00"/>
    <numFmt numFmtId="204" formatCode="&quot;Ls&quot;\ #,##0.00;[Red]&quot;Ls&quot;\ \-#,##0.00"/>
    <numFmt numFmtId="205" formatCode="_ &quot;Ls&quot;\ * #,##0_ ;_ &quot;Ls&quot;\ * \-#,##0_ ;_ &quot;Ls&quot;\ * &quot;-&quot;_ ;_ @_ "/>
    <numFmt numFmtId="206" formatCode="_ * #,##0_ ;_ * \-#,##0_ ;_ * &quot;-&quot;_ ;_ @_ "/>
    <numFmt numFmtId="207" formatCode="_ &quot;Ls&quot;\ * #,##0.00_ ;_ &quot;Ls&quot;\ * \-#,##0.00_ ;_ &quot;Ls&quot;\ * &quot;-&quot;??_ ;_ @_ "/>
    <numFmt numFmtId="208" formatCode="_ * #,##0.00_ ;_ * \-#,##0.00_ ;_ * &quot;-&quot;??_ ;_ @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51" applyFont="1" applyBorder="1">
      <alignment/>
      <protection/>
    </xf>
    <xf numFmtId="0" fontId="5" fillId="0" borderId="10" xfId="51" applyFont="1" applyBorder="1">
      <alignment/>
      <protection/>
    </xf>
    <xf numFmtId="0" fontId="9" fillId="33" borderId="10" xfId="0" applyFont="1" applyFill="1" applyBorder="1" applyAlignment="1">
      <alignment horizontal="left" wrapText="1"/>
    </xf>
    <xf numFmtId="4" fontId="10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4" fontId="7" fillId="34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4" fontId="10" fillId="0" borderId="10" xfId="0" applyNumberFormat="1" applyFont="1" applyFill="1" applyBorder="1" applyAlignment="1">
      <alignment horizontal="center"/>
    </xf>
    <xf numFmtId="0" fontId="5" fillId="0" borderId="10" xfId="51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1" applyFont="1" applyFill="1" applyBorder="1">
      <alignment/>
      <protection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5" fillId="0" borderId="0" xfId="51" applyFont="1" applyBorder="1" applyAlignment="1">
      <alignment wrapText="1"/>
      <protection/>
    </xf>
    <xf numFmtId="0" fontId="5" fillId="0" borderId="0" xfId="0" applyFont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0" fontId="5" fillId="0" borderId="11" xfId="51" applyFont="1" applyBorder="1">
      <alignment/>
      <protection/>
    </xf>
    <xf numFmtId="0" fontId="8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51" applyFont="1" applyBorder="1">
      <alignment/>
      <protection/>
    </xf>
    <xf numFmtId="4" fontId="10" fillId="33" borderId="15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4" fontId="7" fillId="34" borderId="15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5" fillId="0" borderId="15" xfId="51" applyFont="1" applyBorder="1">
      <alignment/>
      <protection/>
    </xf>
    <xf numFmtId="0" fontId="5" fillId="0" borderId="14" xfId="51" applyFont="1" applyBorder="1" applyAlignment="1">
      <alignment vertical="center"/>
      <protection/>
    </xf>
    <xf numFmtId="49" fontId="5" fillId="0" borderId="14" xfId="51" applyNumberFormat="1" applyFont="1" applyBorder="1" applyAlignment="1">
      <alignment vertical="center"/>
      <protection/>
    </xf>
    <xf numFmtId="0" fontId="5" fillId="0" borderId="15" xfId="51" applyFont="1" applyBorder="1" applyAlignment="1">
      <alignment horizontal="center"/>
      <protection/>
    </xf>
    <xf numFmtId="4" fontId="10" fillId="0" borderId="15" xfId="0" applyNumberFormat="1" applyFont="1" applyFill="1" applyBorder="1" applyAlignment="1">
      <alignment horizontal="center"/>
    </xf>
    <xf numFmtId="0" fontId="5" fillId="0" borderId="14" xfId="51" applyFont="1" applyBorder="1" applyAlignment="1">
      <alignment horizontal="left"/>
      <protection/>
    </xf>
    <xf numFmtId="0" fontId="5" fillId="0" borderId="14" xfId="51" applyFont="1" applyBorder="1" applyAlignment="1">
      <alignment horizontal="left" vertical="center"/>
      <protection/>
    </xf>
    <xf numFmtId="2" fontId="5" fillId="35" borderId="15" xfId="0" applyNumberFormat="1" applyFont="1" applyFill="1" applyBorder="1" applyAlignment="1">
      <alignment horizontal="center"/>
    </xf>
    <xf numFmtId="0" fontId="5" fillId="0" borderId="16" xfId="51" applyFont="1" applyBorder="1">
      <alignment/>
      <protection/>
    </xf>
    <xf numFmtId="2" fontId="5" fillId="0" borderId="17" xfId="0" applyNumberFormat="1" applyFont="1" applyBorder="1" applyAlignment="1">
      <alignment horizontal="center"/>
    </xf>
    <xf numFmtId="4" fontId="12" fillId="34" borderId="15" xfId="0" applyNumberFormat="1" applyFont="1" applyFill="1" applyBorder="1" applyAlignment="1">
      <alignment horizontal="center" wrapText="1"/>
    </xf>
    <xf numFmtId="0" fontId="5" fillId="0" borderId="17" xfId="51" applyFont="1" applyBorder="1">
      <alignment/>
      <protection/>
    </xf>
    <xf numFmtId="0" fontId="5" fillId="0" borderId="18" xfId="51" applyFont="1" applyBorder="1">
      <alignment/>
      <protection/>
    </xf>
    <xf numFmtId="0" fontId="5" fillId="0" borderId="19" xfId="51" applyFont="1" applyBorder="1">
      <alignment/>
      <protection/>
    </xf>
    <xf numFmtId="0" fontId="5" fillId="0" borderId="20" xfId="51" applyFont="1" applyBorder="1">
      <alignment/>
      <protection/>
    </xf>
    <xf numFmtId="0" fontId="5" fillId="0" borderId="21" xfId="51" applyFont="1" applyBorder="1">
      <alignment/>
      <protection/>
    </xf>
    <xf numFmtId="2" fontId="12" fillId="0" borderId="22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0" fontId="6" fillId="0" borderId="0" xfId="51" applyFont="1" applyBorder="1" applyAlignment="1">
      <alignment horizontal="left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17" xfId="51" applyFont="1" applyBorder="1" applyAlignment="1">
      <alignment horizontal="center" wrapText="1"/>
      <protection/>
    </xf>
    <xf numFmtId="0" fontId="14" fillId="0" borderId="0" xfId="51" applyFont="1" applyBorder="1" applyAlignment="1">
      <alignment horizontal="center" vertical="top" wrapText="1"/>
      <protection/>
    </xf>
    <xf numFmtId="0" fontId="15" fillId="0" borderId="0" xfId="0" applyFont="1" applyAlignment="1">
      <alignment horizontal="center" vertical="center" wrapText="1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udens bez parole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2" sqref="A2:D2"/>
    </sheetView>
  </sheetViews>
  <sheetFormatPr defaultColWidth="9.28125" defaultRowHeight="12.75"/>
  <cols>
    <col min="1" max="1" width="6.28125" style="1" bestFit="1" customWidth="1"/>
    <col min="2" max="2" width="79.7109375" style="1" customWidth="1"/>
    <col min="3" max="4" width="23.7109375" style="1" customWidth="1"/>
    <col min="5" max="5" width="4.7109375" style="1" customWidth="1"/>
    <col min="6" max="6" width="4.28125" style="1" customWidth="1"/>
    <col min="7" max="16384" width="9.28125" style="1" customWidth="1"/>
  </cols>
  <sheetData>
    <row r="1" spans="1:5" ht="110.25" customHeight="1">
      <c r="A1" s="64" t="s">
        <v>84</v>
      </c>
      <c r="B1" s="64"/>
      <c r="C1" s="63" t="s">
        <v>91</v>
      </c>
      <c r="D1" s="63"/>
      <c r="E1" s="63"/>
    </row>
    <row r="2" spans="1:4" ht="19.5" customHeight="1">
      <c r="A2" s="60" t="s">
        <v>85</v>
      </c>
      <c r="B2" s="60"/>
      <c r="C2" s="60"/>
      <c r="D2" s="60"/>
    </row>
    <row r="3" spans="1:4" ht="19.5" customHeight="1">
      <c r="A3" s="60" t="s">
        <v>86</v>
      </c>
      <c r="B3" s="60"/>
      <c r="C3" s="60"/>
      <c r="D3" s="60"/>
    </row>
    <row r="4" ht="11.25" customHeight="1"/>
    <row r="5" ht="15" customHeight="1" thickBot="1"/>
    <row r="6" spans="1:4" ht="26.25">
      <c r="A6" s="29"/>
      <c r="B6" s="30" t="s">
        <v>0</v>
      </c>
      <c r="C6" s="31" t="s">
        <v>69</v>
      </c>
      <c r="D6" s="32" t="s">
        <v>73</v>
      </c>
    </row>
    <row r="7" spans="1:4" ht="28.5">
      <c r="A7" s="33" t="s">
        <v>1</v>
      </c>
      <c r="B7" s="3" t="s">
        <v>72</v>
      </c>
      <c r="C7" s="4">
        <f>C8+C12</f>
        <v>0</v>
      </c>
      <c r="D7" s="34">
        <v>0</v>
      </c>
    </row>
    <row r="8" spans="1:4" ht="17.25" customHeight="1">
      <c r="A8" s="33" t="s">
        <v>2</v>
      </c>
      <c r="B8" s="5" t="s">
        <v>3</v>
      </c>
      <c r="C8" s="6"/>
      <c r="D8" s="35"/>
    </row>
    <row r="9" spans="1:4" ht="17.25" customHeight="1">
      <c r="A9" s="33" t="s">
        <v>4</v>
      </c>
      <c r="B9" s="7" t="s">
        <v>5</v>
      </c>
      <c r="C9" s="8"/>
      <c r="D9" s="36"/>
    </row>
    <row r="10" spans="1:4" ht="17.25" customHeight="1">
      <c r="A10" s="33" t="s">
        <v>6</v>
      </c>
      <c r="B10" s="7" t="s">
        <v>7</v>
      </c>
      <c r="C10" s="8"/>
      <c r="D10" s="36"/>
    </row>
    <row r="11" spans="1:4" ht="17.25" customHeight="1">
      <c r="A11" s="33" t="s">
        <v>8</v>
      </c>
      <c r="B11" s="7" t="s">
        <v>9</v>
      </c>
      <c r="C11" s="8"/>
      <c r="D11" s="36"/>
    </row>
    <row r="12" spans="1:4" ht="17.25" customHeight="1">
      <c r="A12" s="33" t="s">
        <v>10</v>
      </c>
      <c r="B12" s="9" t="s">
        <v>11</v>
      </c>
      <c r="C12" s="10"/>
      <c r="D12" s="37"/>
    </row>
    <row r="13" spans="1:4" ht="6" customHeight="1">
      <c r="A13" s="33"/>
      <c r="B13" s="9"/>
      <c r="C13" s="10"/>
      <c r="D13" s="37"/>
    </row>
    <row r="14" spans="1:4" ht="31.5" customHeight="1">
      <c r="A14" s="33"/>
      <c r="B14" s="11" t="s">
        <v>66</v>
      </c>
      <c r="C14" s="12">
        <f>C16+C20+C22</f>
        <v>7056.179999999999</v>
      </c>
      <c r="D14" s="38">
        <f>D16+D20+D22</f>
        <v>5361.33</v>
      </c>
    </row>
    <row r="15" spans="1:4" ht="6" customHeight="1">
      <c r="A15" s="33"/>
      <c r="B15" s="9"/>
      <c r="C15" s="10"/>
      <c r="D15" s="37"/>
    </row>
    <row r="16" spans="1:4" ht="27.75" customHeight="1">
      <c r="A16" s="33" t="s">
        <v>12</v>
      </c>
      <c r="B16" s="13" t="s">
        <v>13</v>
      </c>
      <c r="C16" s="4">
        <v>1332.23</v>
      </c>
      <c r="D16" s="34">
        <v>1449.66</v>
      </c>
    </row>
    <row r="17" spans="1:4" ht="18" customHeight="1">
      <c r="A17" s="33" t="s">
        <v>14</v>
      </c>
      <c r="B17" s="7" t="s">
        <v>15</v>
      </c>
      <c r="C17" s="14">
        <v>1077.04</v>
      </c>
      <c r="D17" s="39">
        <v>1172.96</v>
      </c>
    </row>
    <row r="18" spans="1:4" ht="18" customHeight="1">
      <c r="A18" s="33" t="s">
        <v>16</v>
      </c>
      <c r="B18" s="7" t="s">
        <v>75</v>
      </c>
      <c r="C18" s="14">
        <v>254.29</v>
      </c>
      <c r="D18" s="39">
        <v>276.7</v>
      </c>
    </row>
    <row r="19" spans="1:4" ht="6" customHeight="1">
      <c r="A19" s="33"/>
      <c r="B19" s="2"/>
      <c r="C19" s="2"/>
      <c r="D19" s="40"/>
    </row>
    <row r="20" spans="1:4" ht="25.5" customHeight="1">
      <c r="A20" s="33" t="s">
        <v>17</v>
      </c>
      <c r="B20" s="13" t="s">
        <v>18</v>
      </c>
      <c r="C20" s="4">
        <v>1434.26</v>
      </c>
      <c r="D20" s="34">
        <v>296.86</v>
      </c>
    </row>
    <row r="21" spans="1:4" ht="6" customHeight="1">
      <c r="A21" s="33"/>
      <c r="B21" s="7"/>
      <c r="C21" s="14"/>
      <c r="D21" s="39"/>
    </row>
    <row r="22" spans="1:4" ht="27.75" customHeight="1">
      <c r="A22" s="41" t="s">
        <v>19</v>
      </c>
      <c r="B22" s="13" t="s">
        <v>20</v>
      </c>
      <c r="C22" s="4">
        <f>SUM(C23:C41)</f>
        <v>4289.69</v>
      </c>
      <c r="D22" s="34">
        <f>SUM(D23:D41)</f>
        <v>3614.8099999999995</v>
      </c>
    </row>
    <row r="23" spans="1:4" ht="13.5">
      <c r="A23" s="42" t="s">
        <v>21</v>
      </c>
      <c r="B23" s="16" t="s">
        <v>70</v>
      </c>
      <c r="C23" s="17">
        <v>0</v>
      </c>
      <c r="D23" s="43" t="s">
        <v>22</v>
      </c>
    </row>
    <row r="24" spans="1:4" ht="12.75">
      <c r="A24" s="42" t="s">
        <v>23</v>
      </c>
      <c r="B24" s="16" t="s">
        <v>71</v>
      </c>
      <c r="C24" s="18">
        <v>0</v>
      </c>
      <c r="D24" s="43">
        <v>0</v>
      </c>
    </row>
    <row r="25" spans="1:4" ht="17.25" customHeight="1">
      <c r="A25" s="42" t="s">
        <v>24</v>
      </c>
      <c r="B25" s="7" t="s">
        <v>25</v>
      </c>
      <c r="C25" s="8">
        <v>1211.68</v>
      </c>
      <c r="D25" s="36">
        <v>494.9</v>
      </c>
    </row>
    <row r="26" spans="1:4" ht="17.25" customHeight="1">
      <c r="A26" s="42" t="s">
        <v>26</v>
      </c>
      <c r="B26" s="7" t="s">
        <v>27</v>
      </c>
      <c r="C26" s="8">
        <v>288.44</v>
      </c>
      <c r="D26" s="36">
        <v>120.3</v>
      </c>
    </row>
    <row r="27" spans="1:4" ht="17.25" customHeight="1">
      <c r="A27" s="42" t="s">
        <v>28</v>
      </c>
      <c r="B27" s="16" t="s">
        <v>29</v>
      </c>
      <c r="C27" s="8">
        <v>2031.6</v>
      </c>
      <c r="D27" s="36">
        <v>2050</v>
      </c>
    </row>
    <row r="28" spans="1:4" ht="17.25" customHeight="1">
      <c r="A28" s="42" t="s">
        <v>30</v>
      </c>
      <c r="B28" s="7" t="s">
        <v>31</v>
      </c>
      <c r="C28" s="8">
        <v>0</v>
      </c>
      <c r="D28" s="36">
        <v>0</v>
      </c>
    </row>
    <row r="29" spans="1:4" ht="17.25" customHeight="1">
      <c r="A29" s="42" t="s">
        <v>32</v>
      </c>
      <c r="B29" s="7" t="s">
        <v>87</v>
      </c>
      <c r="C29" s="8">
        <v>153.84</v>
      </c>
      <c r="D29" s="36">
        <v>76.92</v>
      </c>
    </row>
    <row r="30" spans="1:4" ht="17.25" customHeight="1">
      <c r="A30" s="42" t="s">
        <v>33</v>
      </c>
      <c r="B30" s="7" t="s">
        <v>34</v>
      </c>
      <c r="C30" s="8">
        <v>0</v>
      </c>
      <c r="D30" s="36">
        <v>0</v>
      </c>
    </row>
    <row r="31" spans="1:4" ht="17.25" customHeight="1">
      <c r="A31" s="42" t="s">
        <v>35</v>
      </c>
      <c r="B31" s="7" t="s">
        <v>36</v>
      </c>
      <c r="C31" s="8">
        <v>0</v>
      </c>
      <c r="D31" s="36">
        <v>0</v>
      </c>
    </row>
    <row r="32" spans="1:4" ht="17.25" customHeight="1">
      <c r="A32" s="42" t="s">
        <v>37</v>
      </c>
      <c r="B32" s="7" t="s">
        <v>38</v>
      </c>
      <c r="C32" s="8">
        <v>72</v>
      </c>
      <c r="D32" s="36">
        <v>36.09</v>
      </c>
    </row>
    <row r="33" spans="1:4" ht="17.25" customHeight="1">
      <c r="A33" s="42" t="s">
        <v>39</v>
      </c>
      <c r="B33" s="7" t="s">
        <v>40</v>
      </c>
      <c r="C33" s="8">
        <v>74.5</v>
      </c>
      <c r="D33" s="36">
        <v>39.45</v>
      </c>
    </row>
    <row r="34" spans="1:4" ht="17.25" customHeight="1">
      <c r="A34" s="42" t="s">
        <v>41</v>
      </c>
      <c r="B34" s="7" t="s">
        <v>42</v>
      </c>
      <c r="C34" s="8">
        <v>0</v>
      </c>
      <c r="D34" s="36">
        <v>0</v>
      </c>
    </row>
    <row r="35" spans="1:4" ht="17.25" customHeight="1">
      <c r="A35" s="42" t="s">
        <v>43</v>
      </c>
      <c r="B35" s="7" t="s">
        <v>44</v>
      </c>
      <c r="C35" s="8">
        <v>26.24</v>
      </c>
      <c r="D35" s="36">
        <v>13.12</v>
      </c>
    </row>
    <row r="36" spans="1:4" ht="17.25" customHeight="1">
      <c r="A36" s="42" t="s">
        <v>45</v>
      </c>
      <c r="B36" s="7" t="s">
        <v>46</v>
      </c>
      <c r="C36" s="8">
        <v>369.19</v>
      </c>
      <c r="D36" s="36">
        <v>746.43</v>
      </c>
    </row>
    <row r="37" spans="1:4" ht="17.25" customHeight="1">
      <c r="A37" s="42" t="s">
        <v>47</v>
      </c>
      <c r="B37" s="7" t="s">
        <v>48</v>
      </c>
      <c r="C37" s="8">
        <v>0</v>
      </c>
      <c r="D37" s="36">
        <v>0</v>
      </c>
    </row>
    <row r="38" spans="1:4" ht="17.25" customHeight="1">
      <c r="A38" s="42" t="s">
        <v>49</v>
      </c>
      <c r="B38" s="7" t="s">
        <v>50</v>
      </c>
      <c r="C38" s="8">
        <v>0</v>
      </c>
      <c r="D38" s="36">
        <v>0</v>
      </c>
    </row>
    <row r="39" spans="1:4" ht="17.25" customHeight="1">
      <c r="A39" s="42" t="s">
        <v>51</v>
      </c>
      <c r="B39" s="19" t="s">
        <v>88</v>
      </c>
      <c r="C39" s="8">
        <v>13</v>
      </c>
      <c r="D39" s="36">
        <v>13</v>
      </c>
    </row>
    <row r="40" spans="1:6" ht="17.25" customHeight="1">
      <c r="A40" s="42" t="s">
        <v>52</v>
      </c>
      <c r="B40" s="16" t="s">
        <v>53</v>
      </c>
      <c r="C40" s="18">
        <v>49.2</v>
      </c>
      <c r="D40" s="44">
        <v>24.6</v>
      </c>
      <c r="E40" s="20"/>
      <c r="F40" s="20"/>
    </row>
    <row r="41" spans="1:4" ht="17.25" customHeight="1">
      <c r="A41" s="42" t="s">
        <v>54</v>
      </c>
      <c r="B41" s="2" t="s">
        <v>55</v>
      </c>
      <c r="C41" s="2"/>
      <c r="D41" s="40"/>
    </row>
    <row r="42" spans="1:4" ht="7.5" customHeight="1">
      <c r="A42" s="33"/>
      <c r="B42" s="2"/>
      <c r="C42" s="2"/>
      <c r="D42" s="40"/>
    </row>
    <row r="43" spans="1:4" ht="6" customHeight="1">
      <c r="A43" s="45"/>
      <c r="B43" s="2"/>
      <c r="C43" s="2"/>
      <c r="D43" s="40"/>
    </row>
    <row r="44" spans="1:4" ht="24" customHeight="1">
      <c r="A44" s="45" t="s">
        <v>56</v>
      </c>
      <c r="B44" s="3" t="s">
        <v>58</v>
      </c>
      <c r="C44" s="4">
        <v>445.41</v>
      </c>
      <c r="D44" s="34">
        <v>98.06</v>
      </c>
    </row>
    <row r="45" spans="1:4" ht="6" customHeight="1">
      <c r="A45" s="45"/>
      <c r="B45" s="7"/>
      <c r="C45" s="8"/>
      <c r="D45" s="36"/>
    </row>
    <row r="46" spans="1:4" ht="24" customHeight="1">
      <c r="A46" s="45" t="s">
        <v>57</v>
      </c>
      <c r="B46" s="3" t="s">
        <v>83</v>
      </c>
      <c r="C46" s="4">
        <v>2100.86</v>
      </c>
      <c r="D46" s="34">
        <v>757</v>
      </c>
    </row>
    <row r="47" spans="1:4" ht="7.5" customHeight="1">
      <c r="A47" s="45"/>
      <c r="B47" s="7"/>
      <c r="C47" s="8"/>
      <c r="D47" s="36"/>
    </row>
    <row r="48" spans="1:4" ht="30.75" customHeight="1">
      <c r="A48" s="45"/>
      <c r="B48" s="11" t="s">
        <v>67</v>
      </c>
      <c r="C48" s="12">
        <f>C46+C44+C14+C7</f>
        <v>9602.449999999999</v>
      </c>
      <c r="D48" s="38">
        <f>D46+D44+D14+D7</f>
        <v>6216.389999999999</v>
      </c>
    </row>
    <row r="49" spans="1:4" ht="5.25" customHeight="1">
      <c r="A49" s="45"/>
      <c r="B49" s="7"/>
      <c r="C49" s="8"/>
      <c r="D49" s="36"/>
    </row>
    <row r="50" spans="1:4" ht="6" customHeight="1">
      <c r="A50" s="45"/>
      <c r="B50" s="7"/>
      <c r="C50" s="8"/>
      <c r="D50" s="36"/>
    </row>
    <row r="51" spans="1:4" ht="7.5" customHeight="1">
      <c r="A51" s="45"/>
      <c r="B51" s="7"/>
      <c r="C51" s="8"/>
      <c r="D51" s="36"/>
    </row>
    <row r="52" spans="1:4" ht="28.5" customHeight="1">
      <c r="A52" s="46" t="s">
        <v>79</v>
      </c>
      <c r="B52" s="22" t="s">
        <v>64</v>
      </c>
      <c r="C52" s="28">
        <v>14773</v>
      </c>
      <c r="D52" s="36" t="s">
        <v>22</v>
      </c>
    </row>
    <row r="53" spans="1:4" ht="28.5" customHeight="1">
      <c r="A53" s="46" t="s">
        <v>80</v>
      </c>
      <c r="B53" s="23" t="s">
        <v>65</v>
      </c>
      <c r="C53" s="28">
        <v>14773</v>
      </c>
      <c r="D53" s="36" t="s">
        <v>22</v>
      </c>
    </row>
    <row r="54" spans="1:4" ht="28.5" customHeight="1">
      <c r="A54" s="46" t="s">
        <v>81</v>
      </c>
      <c r="B54" s="23" t="s">
        <v>62</v>
      </c>
      <c r="C54" s="8" t="s">
        <v>22</v>
      </c>
      <c r="D54" s="47">
        <v>12132</v>
      </c>
    </row>
    <row r="55" spans="1:4" ht="28.5" customHeight="1">
      <c r="A55" s="41" t="s">
        <v>82</v>
      </c>
      <c r="B55" s="23" t="s">
        <v>63</v>
      </c>
      <c r="C55" s="8" t="s">
        <v>22</v>
      </c>
      <c r="D55" s="47">
        <v>12132</v>
      </c>
    </row>
    <row r="56" spans="1:4" ht="6.75" customHeight="1">
      <c r="A56" s="48"/>
      <c r="B56" s="15"/>
      <c r="C56" s="21"/>
      <c r="D56" s="49"/>
    </row>
    <row r="57" spans="1:4" ht="38.25" customHeight="1">
      <c r="A57" s="48"/>
      <c r="B57" s="15"/>
      <c r="C57" s="24" t="s">
        <v>78</v>
      </c>
      <c r="D57" s="50" t="s">
        <v>59</v>
      </c>
    </row>
    <row r="58" spans="1:4" ht="15">
      <c r="A58" s="48"/>
      <c r="B58" s="25" t="s">
        <v>68</v>
      </c>
      <c r="C58" s="56">
        <f>C48/C52</f>
        <v>0.6499999999999999</v>
      </c>
      <c r="D58" s="59">
        <f>D48/D54</f>
        <v>0.5123961424332344</v>
      </c>
    </row>
    <row r="59" spans="1:4" ht="38.25" customHeight="1">
      <c r="A59" s="48"/>
      <c r="B59" s="15"/>
      <c r="C59" s="24" t="s">
        <v>76</v>
      </c>
      <c r="D59" s="50" t="s">
        <v>77</v>
      </c>
    </row>
    <row r="60" spans="1:4" ht="15">
      <c r="A60" s="48"/>
      <c r="B60" s="25" t="s">
        <v>68</v>
      </c>
      <c r="C60" s="57">
        <f>C58*1.21</f>
        <v>0.7864999999999999</v>
      </c>
      <c r="D60" s="58">
        <f>D58*1.21</f>
        <v>0.6199993323442136</v>
      </c>
    </row>
    <row r="61" spans="1:4" ht="7.5" customHeight="1">
      <c r="A61" s="48"/>
      <c r="D61" s="51"/>
    </row>
    <row r="62" spans="1:5" ht="12.75" customHeight="1">
      <c r="A62" s="48"/>
      <c r="C62" s="61"/>
      <c r="D62" s="62"/>
      <c r="E62" s="26"/>
    </row>
    <row r="63" spans="1:4" ht="12.75">
      <c r="A63" s="48"/>
      <c r="B63" s="27"/>
      <c r="C63" s="61"/>
      <c r="D63" s="62"/>
    </row>
    <row r="64" spans="1:4" ht="12.75">
      <c r="A64" s="48"/>
      <c r="B64" s="1" t="s">
        <v>60</v>
      </c>
      <c r="D64" s="51"/>
    </row>
    <row r="65" spans="1:4" ht="12.75">
      <c r="A65" s="48"/>
      <c r="B65" s="1" t="s">
        <v>89</v>
      </c>
      <c r="C65" s="1" t="s">
        <v>90</v>
      </c>
      <c r="D65" s="51"/>
    </row>
    <row r="66" spans="1:4" ht="13.5" thickBot="1">
      <c r="A66" s="48"/>
      <c r="C66" s="53" t="s">
        <v>61</v>
      </c>
      <c r="D66" s="54"/>
    </row>
    <row r="67" spans="1:4" ht="12.75">
      <c r="A67" s="48"/>
      <c r="C67" s="1" t="s">
        <v>74</v>
      </c>
      <c r="D67" s="51"/>
    </row>
    <row r="68" spans="1:4" ht="13.5" thickBot="1">
      <c r="A68" s="52"/>
      <c r="B68" s="53"/>
      <c r="C68" s="55"/>
      <c r="D68" s="55"/>
    </row>
  </sheetData>
  <sheetProtection/>
  <mergeCells count="5">
    <mergeCell ref="A2:D2"/>
    <mergeCell ref="A3:D3"/>
    <mergeCell ref="C62:D63"/>
    <mergeCell ref="C1:E1"/>
    <mergeCell ref="A1:B1"/>
  </mergeCells>
  <printOptions/>
  <pageMargins left="0.7480314960629921" right="0.1968503937007874" top="0.984251968503937" bottom="0.5905511811023623" header="0.5118110236220472" footer="0.5118110236220472"/>
  <pageSetup horizontalDpi="600" verticalDpi="600" orientation="portrait" paperSize="9" scale="54" r:id="rId1"/>
  <headerFooter alignWithMargins="0">
    <oddFooter>&amp;C&amp;P</oddFooter>
  </headerFooter>
  <ignoredErrors>
    <ignoredError sqref="C4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aigarsm</dc:creator>
  <cp:keywords/>
  <dc:description/>
  <cp:lastModifiedBy>Vita Bašķere</cp:lastModifiedBy>
  <cp:lastPrinted>2016-12-27T09:51:41Z</cp:lastPrinted>
  <dcterms:created xsi:type="dcterms:W3CDTF">2010-05-07T09:51:55Z</dcterms:created>
  <dcterms:modified xsi:type="dcterms:W3CDTF">2016-12-27T09:51:43Z</dcterms:modified>
  <cp:category/>
  <cp:version/>
  <cp:contentType/>
  <cp:contentStatus/>
</cp:coreProperties>
</file>