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585"/>
  </bookViews>
  <sheets>
    <sheet name="KOPA" sheetId="23" r:id="rId1"/>
    <sheet name="Rigas_iela" sheetId="1" r:id="rId2"/>
    <sheet name="O_Kalpaka" sheetId="2" r:id="rId3"/>
    <sheet name="Lika" sheetId="3" r:id="rId4"/>
    <sheet name="Lika_2" sheetId="8" r:id="rId5"/>
    <sheet name="Abelu" sheetId="11" r:id="rId6"/>
    <sheet name="Berzu" sheetId="12" r:id="rId7"/>
    <sheet name="Gaitnieku" sheetId="13" r:id="rId8"/>
    <sheet name="Gaitnieku1" sheetId="20" r:id="rId9"/>
    <sheet name=" Ozolu1" sheetId="14" r:id="rId10"/>
    <sheet name="Delzcela" sheetId="15" r:id="rId11"/>
    <sheet name="Brivibas" sheetId="16" r:id="rId12"/>
    <sheet name="Nakotnes" sheetId="17" r:id="rId13"/>
    <sheet name="Raina" sheetId="18" r:id="rId14"/>
    <sheet name="Skolas" sheetId="5" r:id="rId15"/>
    <sheet name="Pamatu" sheetId="19" r:id="rId16"/>
    <sheet name="Dzirnavu" sheetId="21" r:id="rId17"/>
    <sheet name="Vidus" sheetId="22" r:id="rId18"/>
    <sheet name="Rezeknes" sheetId="25" r:id="rId19"/>
    <sheet name="Parka" sheetId="26" r:id="rId20"/>
    <sheet name="Zvaigznu" sheetId="27" r:id="rId21"/>
    <sheet name="Lazdu" sheetId="28" r:id="rId22"/>
    <sheet name="Miera" sheetId="29" r:id="rId23"/>
    <sheet name="Blaumanu" sheetId="30" r:id="rId24"/>
  </sheets>
  <definedNames>
    <definedName name="_xlnm.Print_Titles" localSheetId="11">Brivibas!$2:$5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6" l="1"/>
  <c r="C101" i="16"/>
  <c r="L96" i="16"/>
  <c r="F23" i="23" l="1"/>
  <c r="D34" i="14"/>
  <c r="E34" i="14"/>
  <c r="F34" i="14"/>
  <c r="G34" i="14"/>
  <c r="C38" i="14" s="1"/>
  <c r="H34" i="14"/>
  <c r="I34" i="14"/>
  <c r="J34" i="14"/>
  <c r="K34" i="14"/>
  <c r="C39" i="14" s="1"/>
  <c r="C34" i="14"/>
  <c r="F37" i="23"/>
  <c r="C67" i="30"/>
  <c r="G67" i="30" s="1"/>
  <c r="F36" i="23"/>
  <c r="F57" i="29"/>
  <c r="C55" i="29"/>
  <c r="C56" i="29"/>
  <c r="F56" i="29" s="1"/>
  <c r="F35" i="23"/>
  <c r="F20" i="28"/>
  <c r="F34" i="23"/>
  <c r="F41" i="27"/>
  <c r="C40" i="27"/>
  <c r="F40" i="27" s="1"/>
  <c r="F33" i="23"/>
  <c r="F36" i="26"/>
  <c r="C35" i="26"/>
  <c r="F35" i="26" s="1"/>
  <c r="F32" i="23"/>
  <c r="F19" i="25"/>
  <c r="C18" i="25"/>
  <c r="F18" i="25" s="1"/>
  <c r="F31" i="23"/>
  <c r="F20" i="22"/>
  <c r="C19" i="22"/>
  <c r="F19" i="22" s="1"/>
  <c r="F30" i="23"/>
  <c r="F38" i="21"/>
  <c r="C37" i="21"/>
  <c r="F37" i="21" s="1"/>
  <c r="F29" i="23"/>
  <c r="C21" i="19"/>
  <c r="F21" i="19"/>
  <c r="F28" i="23"/>
  <c r="C29" i="5"/>
  <c r="F29" i="5" s="1"/>
  <c r="F27" i="23"/>
  <c r="F19" i="18"/>
  <c r="C18" i="18"/>
  <c r="F18" i="18" s="1"/>
  <c r="F26" i="23"/>
  <c r="C20" i="17"/>
  <c r="C21" i="17"/>
  <c r="G21" i="17" s="1"/>
  <c r="F25" i="23"/>
  <c r="F101" i="16"/>
  <c r="F24" i="23"/>
  <c r="C49" i="15"/>
  <c r="G49" i="15" s="1"/>
  <c r="F22" i="23"/>
  <c r="C23" i="20"/>
  <c r="C24" i="20"/>
  <c r="F24" i="20" s="1"/>
  <c r="C17" i="13"/>
  <c r="F21" i="23"/>
  <c r="F17" i="13"/>
  <c r="F20" i="23"/>
  <c r="C24" i="12"/>
  <c r="C25" i="12"/>
  <c r="F25" i="12" s="1"/>
  <c r="F26" i="12" s="1"/>
  <c r="F19" i="23"/>
  <c r="F29" i="11"/>
  <c r="C27" i="11"/>
  <c r="C28" i="11"/>
  <c r="F28" i="11" s="1"/>
  <c r="F17" i="23"/>
  <c r="C41" i="3"/>
  <c r="F41" i="3" s="1"/>
  <c r="F18" i="23"/>
  <c r="F29" i="8"/>
  <c r="F28" i="8"/>
  <c r="C28" i="8"/>
  <c r="D60" i="1" l="1"/>
  <c r="E60" i="1"/>
  <c r="F60" i="1"/>
  <c r="G60" i="1"/>
  <c r="H60" i="1"/>
  <c r="I60" i="1"/>
  <c r="J60" i="1"/>
  <c r="C60" i="1"/>
  <c r="K96" i="16" l="1"/>
  <c r="J96" i="16"/>
  <c r="I96" i="16"/>
  <c r="H96" i="16"/>
  <c r="G96" i="16"/>
  <c r="F96" i="16"/>
  <c r="E96" i="16"/>
  <c r="D96" i="16"/>
  <c r="C96" i="16"/>
  <c r="C99" i="16" l="1"/>
  <c r="D25" i="23" s="1"/>
  <c r="E25" i="23"/>
  <c r="C64" i="1"/>
  <c r="E64" i="1" s="1"/>
  <c r="F99" i="16" l="1"/>
  <c r="F100" i="16"/>
  <c r="F102" i="16" s="1"/>
  <c r="F62" i="30"/>
  <c r="G62" i="30"/>
  <c r="L62" i="30"/>
  <c r="K62" i="30"/>
  <c r="J62" i="30"/>
  <c r="I62" i="30"/>
  <c r="H62" i="30"/>
  <c r="E62" i="30"/>
  <c r="D62" i="30"/>
  <c r="C62" i="30"/>
  <c r="C65" i="30" l="1"/>
  <c r="D37" i="23" s="1"/>
  <c r="K51" i="29"/>
  <c r="J51" i="29"/>
  <c r="I51" i="29"/>
  <c r="H51" i="29"/>
  <c r="G51" i="29"/>
  <c r="F51" i="29"/>
  <c r="E51" i="29"/>
  <c r="D51" i="29"/>
  <c r="C51" i="29"/>
  <c r="G65" i="30" l="1"/>
  <c r="G66" i="30"/>
  <c r="E37" i="23"/>
  <c r="C54" i="29"/>
  <c r="I14" i="28"/>
  <c r="H14" i="28"/>
  <c r="G14" i="28"/>
  <c r="F14" i="28"/>
  <c r="C19" i="28" s="1"/>
  <c r="F19" i="28" s="1"/>
  <c r="E14" i="28"/>
  <c r="D14" i="28"/>
  <c r="C14" i="28"/>
  <c r="G68" i="30" l="1"/>
  <c r="F55" i="29"/>
  <c r="E36" i="23"/>
  <c r="F54" i="29"/>
  <c r="D36" i="23"/>
  <c r="C17" i="28"/>
  <c r="K35" i="27"/>
  <c r="J35" i="27"/>
  <c r="I35" i="27"/>
  <c r="H35" i="27"/>
  <c r="G35" i="27"/>
  <c r="F35" i="27"/>
  <c r="E35" i="27"/>
  <c r="D35" i="27"/>
  <c r="C35" i="27"/>
  <c r="K30" i="26"/>
  <c r="J30" i="26"/>
  <c r="I30" i="26"/>
  <c r="H30" i="26"/>
  <c r="G30" i="26"/>
  <c r="F30" i="26"/>
  <c r="E30" i="26"/>
  <c r="D30" i="26"/>
  <c r="C30" i="26"/>
  <c r="K13" i="25"/>
  <c r="J13" i="25"/>
  <c r="I13" i="25"/>
  <c r="H13" i="25"/>
  <c r="G13" i="25"/>
  <c r="F13" i="25"/>
  <c r="E13" i="25"/>
  <c r="D13" i="25"/>
  <c r="C13" i="25"/>
  <c r="F17" i="28" l="1"/>
  <c r="D35" i="23"/>
  <c r="F18" i="28"/>
  <c r="E35" i="23"/>
  <c r="C33" i="26"/>
  <c r="C34" i="26"/>
  <c r="C16" i="25"/>
  <c r="C38" i="27"/>
  <c r="D23" i="20"/>
  <c r="D22" i="20"/>
  <c r="D16" i="13"/>
  <c r="D15" i="13"/>
  <c r="D64" i="2"/>
  <c r="D63" i="2"/>
  <c r="F17" i="25" l="1"/>
  <c r="E32" i="23"/>
  <c r="F16" i="25"/>
  <c r="D32" i="23"/>
  <c r="F39" i="27"/>
  <c r="E34" i="23"/>
  <c r="F34" i="26"/>
  <c r="E33" i="23"/>
  <c r="F33" i="26"/>
  <c r="D33" i="23"/>
  <c r="F38" i="27"/>
  <c r="D34" i="23"/>
  <c r="K14" i="22"/>
  <c r="J14" i="22"/>
  <c r="I14" i="22"/>
  <c r="H14" i="22"/>
  <c r="G14" i="22"/>
  <c r="F14" i="22"/>
  <c r="E14" i="22"/>
  <c r="D14" i="22"/>
  <c r="C14" i="22"/>
  <c r="K32" i="21"/>
  <c r="J32" i="21"/>
  <c r="I32" i="21"/>
  <c r="H32" i="21"/>
  <c r="G32" i="21"/>
  <c r="F32" i="21"/>
  <c r="E32" i="21"/>
  <c r="D32" i="21"/>
  <c r="C32" i="21"/>
  <c r="K16" i="19"/>
  <c r="J16" i="19"/>
  <c r="I16" i="19"/>
  <c r="H16" i="19"/>
  <c r="G16" i="19"/>
  <c r="F16" i="19"/>
  <c r="E16" i="19"/>
  <c r="D16" i="19"/>
  <c r="C16" i="19"/>
  <c r="K19" i="20"/>
  <c r="J19" i="20"/>
  <c r="I19" i="20"/>
  <c r="H19" i="20"/>
  <c r="G19" i="20"/>
  <c r="F19" i="20"/>
  <c r="E19" i="20"/>
  <c r="D19" i="20"/>
  <c r="C19" i="20"/>
  <c r="K24" i="5"/>
  <c r="J24" i="5"/>
  <c r="I24" i="5"/>
  <c r="H24" i="5"/>
  <c r="G24" i="5"/>
  <c r="F24" i="5"/>
  <c r="E24" i="5"/>
  <c r="D24" i="5"/>
  <c r="C24" i="5"/>
  <c r="K13" i="18"/>
  <c r="J13" i="18"/>
  <c r="I13" i="18"/>
  <c r="H13" i="18"/>
  <c r="G13" i="18"/>
  <c r="F13" i="18"/>
  <c r="E13" i="18"/>
  <c r="D13" i="18"/>
  <c r="C13" i="18"/>
  <c r="L16" i="17"/>
  <c r="K16" i="17"/>
  <c r="J16" i="17"/>
  <c r="I16" i="17"/>
  <c r="H16" i="17"/>
  <c r="G16" i="17"/>
  <c r="F16" i="17"/>
  <c r="E16" i="17"/>
  <c r="D16" i="17"/>
  <c r="C16" i="17"/>
  <c r="F36" i="21" l="1"/>
  <c r="G20" i="17"/>
  <c r="G22" i="17" s="1"/>
  <c r="C18" i="22"/>
  <c r="C17" i="22"/>
  <c r="C35" i="21"/>
  <c r="C19" i="19"/>
  <c r="C22" i="20"/>
  <c r="C16" i="18"/>
  <c r="C27" i="5"/>
  <c r="C19" i="17"/>
  <c r="F44" i="15"/>
  <c r="L44" i="15"/>
  <c r="K44" i="15"/>
  <c r="J44" i="15"/>
  <c r="I44" i="15"/>
  <c r="H44" i="15"/>
  <c r="G44" i="15"/>
  <c r="E44" i="15"/>
  <c r="D44" i="15"/>
  <c r="C44" i="15"/>
  <c r="F39" i="14"/>
  <c r="K12" i="13"/>
  <c r="J12" i="13"/>
  <c r="I12" i="13"/>
  <c r="H12" i="13"/>
  <c r="G12" i="13"/>
  <c r="F12" i="13"/>
  <c r="E12" i="13"/>
  <c r="D12" i="13"/>
  <c r="C12" i="13"/>
  <c r="K20" i="12"/>
  <c r="J20" i="12"/>
  <c r="I20" i="12"/>
  <c r="H20" i="12"/>
  <c r="G20" i="12"/>
  <c r="F20" i="12"/>
  <c r="E20" i="12"/>
  <c r="D20" i="12"/>
  <c r="C20" i="12"/>
  <c r="E30" i="23" l="1"/>
  <c r="F20" i="19"/>
  <c r="E29" i="23"/>
  <c r="E26" i="23"/>
  <c r="F17" i="18"/>
  <c r="E27" i="23"/>
  <c r="F17" i="22"/>
  <c r="D31" i="23"/>
  <c r="F27" i="5"/>
  <c r="D28" i="23"/>
  <c r="F19" i="19"/>
  <c r="D29" i="23"/>
  <c r="F18" i="22"/>
  <c r="E31" i="23"/>
  <c r="F22" i="20"/>
  <c r="D22" i="23"/>
  <c r="F28" i="5"/>
  <c r="E28" i="23"/>
  <c r="F16" i="18"/>
  <c r="D27" i="23"/>
  <c r="F35" i="21"/>
  <c r="D30" i="23"/>
  <c r="G19" i="17"/>
  <c r="D26" i="23"/>
  <c r="F23" i="20"/>
  <c r="E22" i="23"/>
  <c r="F22" i="19"/>
  <c r="C47" i="15"/>
  <c r="C37" i="14"/>
  <c r="C16" i="13"/>
  <c r="C23" i="12"/>
  <c r="K23" i="11"/>
  <c r="J23" i="11"/>
  <c r="I23" i="11"/>
  <c r="H23" i="11"/>
  <c r="G23" i="11"/>
  <c r="F23" i="11"/>
  <c r="E23" i="11"/>
  <c r="D23" i="11"/>
  <c r="C23" i="11"/>
  <c r="K23" i="8"/>
  <c r="J23" i="8"/>
  <c r="I23" i="8"/>
  <c r="H23" i="8"/>
  <c r="G23" i="8"/>
  <c r="F23" i="8"/>
  <c r="E23" i="8"/>
  <c r="D23" i="8"/>
  <c r="C23" i="8"/>
  <c r="F25" i="20" l="1"/>
  <c r="F30" i="5"/>
  <c r="F23" i="12"/>
  <c r="D20" i="23"/>
  <c r="F15" i="13"/>
  <c r="D21" i="23"/>
  <c r="G48" i="15"/>
  <c r="E24" i="23"/>
  <c r="G47" i="15"/>
  <c r="D24" i="23"/>
  <c r="F37" i="14"/>
  <c r="D23" i="23"/>
  <c r="F38" i="14"/>
  <c r="E23" i="23"/>
  <c r="F24" i="12"/>
  <c r="E20" i="23"/>
  <c r="F16" i="13"/>
  <c r="E21" i="23"/>
  <c r="C26" i="11"/>
  <c r="C26" i="8"/>
  <c r="F18" i="13" l="1"/>
  <c r="G50" i="15"/>
  <c r="F40" i="14"/>
  <c r="C65" i="1"/>
  <c r="F26" i="11"/>
  <c r="D19" i="23"/>
  <c r="F27" i="11"/>
  <c r="E19" i="23"/>
  <c r="F27" i="8"/>
  <c r="E18" i="23"/>
  <c r="F26" i="8"/>
  <c r="D18" i="23"/>
  <c r="F15" i="23" l="1"/>
  <c r="E65" i="1"/>
  <c r="G36" i="3"/>
  <c r="H36" i="3"/>
  <c r="I36" i="3"/>
  <c r="K36" i="3"/>
  <c r="J36" i="3"/>
  <c r="F36" i="3"/>
  <c r="E36" i="3"/>
  <c r="D36" i="3"/>
  <c r="C36" i="3"/>
  <c r="E60" i="2"/>
  <c r="I60" i="2"/>
  <c r="H60" i="2"/>
  <c r="G60" i="2"/>
  <c r="F60" i="2"/>
  <c r="D60" i="2"/>
  <c r="C60" i="2"/>
  <c r="C65" i="2" l="1"/>
  <c r="F16" i="23" s="1"/>
  <c r="F38" i="23" s="1"/>
  <c r="F40" i="23" s="1"/>
  <c r="E17" i="23"/>
  <c r="C63" i="2"/>
  <c r="D16" i="23" s="1"/>
  <c r="C63" i="1"/>
  <c r="E63" i="1" s="1"/>
  <c r="E66" i="1" s="1"/>
  <c r="C39" i="3"/>
  <c r="F40" i="3"/>
  <c r="F43" i="3" s="1"/>
  <c r="E15" i="23" l="1"/>
  <c r="D15" i="23"/>
  <c r="D38" i="23" s="1"/>
  <c r="F63" i="2"/>
  <c r="F64" i="2"/>
  <c r="E16" i="23"/>
  <c r="F39" i="3"/>
  <c r="D17" i="23"/>
  <c r="E38" i="23" l="1"/>
  <c r="D40" i="23"/>
  <c r="E40" i="23"/>
  <c r="D65" i="2" s="1"/>
  <c r="F65" i="2" s="1"/>
  <c r="F66" i="2" s="1"/>
  <c r="D42" i="23" l="1"/>
  <c r="D44" i="23" s="1"/>
  <c r="D43" i="23" s="1"/>
</calcChain>
</file>

<file path=xl/sharedStrings.xml><?xml version="1.0" encoding="utf-8"?>
<sst xmlns="http://schemas.openxmlformats.org/spreadsheetml/2006/main" count="856" uniqueCount="252">
  <si>
    <t>Apzīmējuma veidi</t>
  </si>
  <si>
    <t>Rīgas iela</t>
  </si>
  <si>
    <t>Vidus iela pa labi</t>
  </si>
  <si>
    <t>Vidus iela pa kreisi</t>
  </si>
  <si>
    <t>Līkā iela pa labi</t>
  </si>
  <si>
    <t>Līkā iela pa kreisi</t>
  </si>
  <si>
    <t>Bērzu iela</t>
  </si>
  <si>
    <t>Ozolu iela</t>
  </si>
  <si>
    <t>Ābeļu iela pa labi</t>
  </si>
  <si>
    <t>Ābeļu iela pa kreisi</t>
  </si>
  <si>
    <t>Pamata iela pa labi</t>
  </si>
  <si>
    <t>Krustojums ar Blaumaņa ielu</t>
  </si>
  <si>
    <t>KOPĀ</t>
  </si>
  <si>
    <t>Apjoms</t>
  </si>
  <si>
    <t>Cena</t>
  </si>
  <si>
    <t>Summa</t>
  </si>
  <si>
    <t>Kopā ar mašīnu</t>
  </si>
  <si>
    <t>Kopā ar roku darbu</t>
  </si>
  <si>
    <t>PAVISAM KOPĀ EUR</t>
  </si>
  <si>
    <t>(bez PVN)</t>
  </si>
  <si>
    <t>Taisnais posms</t>
  </si>
  <si>
    <t>Krustojums ar Vidus ielu</t>
  </si>
  <si>
    <t>O.Kalpaka iela</t>
  </si>
  <si>
    <t>Krustojums ar Līko ielu</t>
  </si>
  <si>
    <t>Gājēju pāreja</t>
  </si>
  <si>
    <t>AP</t>
  </si>
  <si>
    <t>Krustojums ar Ozolu ielu</t>
  </si>
  <si>
    <t>Ozolu iela pa labi</t>
  </si>
  <si>
    <t>Ozolu iela pa kreisi</t>
  </si>
  <si>
    <t>Krustojums ar Ābeļu/Skolas ielu</t>
  </si>
  <si>
    <t>Ābeļu iela</t>
  </si>
  <si>
    <t>Skolas iela</t>
  </si>
  <si>
    <t>Krustojums ar Pamatu ielu</t>
  </si>
  <si>
    <t>Krustojums ar Bišu ielu</t>
  </si>
  <si>
    <t>Bišu iela</t>
  </si>
  <si>
    <t>Krustojums ar Ābeļu ielu</t>
  </si>
  <si>
    <t>Krustojums ar Bērzu ielu</t>
  </si>
  <si>
    <t>Līkā iela</t>
  </si>
  <si>
    <t>Guļošais policists</t>
  </si>
  <si>
    <t>Krustojums ar Rīgas ielu</t>
  </si>
  <si>
    <t>Pārējie apjomi pie Rīgas ielas</t>
  </si>
  <si>
    <t>Krustojums ar Gaitnieku ielu</t>
  </si>
  <si>
    <t>Gaitnieku iela</t>
  </si>
  <si>
    <t>Krustojums ar O.Kalpaka ielu ielu</t>
  </si>
  <si>
    <t>Apjomi pie O.Kalpaka ielas</t>
  </si>
  <si>
    <t>Krustojums ar Dzelzceļa ielu</t>
  </si>
  <si>
    <t>AP 2.gab</t>
  </si>
  <si>
    <t>STOP</t>
  </si>
  <si>
    <t>ātruma valnis</t>
  </si>
  <si>
    <t>Bultas</t>
  </si>
  <si>
    <t>Nepārtraukta līnija</t>
  </si>
  <si>
    <t>Pārtraukta līnija 3:1</t>
  </si>
  <si>
    <t>Pārtraukta līnija 1:3</t>
  </si>
  <si>
    <t>Plata pārtraukta šķērslīnija 2:1</t>
  </si>
  <si>
    <t>Plata pārtraukta līnija 1:3</t>
  </si>
  <si>
    <r>
      <rPr>
        <b/>
        <sz val="8"/>
        <color theme="1"/>
        <rFont val="Calibri"/>
        <family val="2"/>
        <charset val="186"/>
        <scheme val="minor"/>
      </rPr>
      <t>Plata</t>
    </r>
    <r>
      <rPr>
        <sz val="8"/>
        <color theme="1"/>
        <rFont val="Calibri"/>
        <family val="2"/>
        <charset val="186"/>
        <scheme val="minor"/>
      </rPr>
      <t xml:space="preserve"> pārtraukta līnija 1:3</t>
    </r>
  </si>
  <si>
    <r>
      <rPr>
        <b/>
        <sz val="8"/>
        <color theme="1"/>
        <rFont val="Calibri"/>
        <family val="2"/>
        <charset val="186"/>
        <scheme val="minor"/>
      </rPr>
      <t>Plata</t>
    </r>
    <r>
      <rPr>
        <sz val="8"/>
        <color theme="1"/>
        <rFont val="Calibri"/>
        <family val="2"/>
        <charset val="186"/>
        <scheme val="minor"/>
      </rPr>
      <t xml:space="preserve"> pārtraukta šķērslīnija 2:1</t>
    </r>
  </si>
  <si>
    <t>Autostāvvieta pie Rīgas 63</t>
  </si>
  <si>
    <t>Krustojums ar Blaumaņu ielu</t>
  </si>
  <si>
    <t>no Brīvības ielas puses</t>
  </si>
  <si>
    <t>Krustojums ar Raiņa ielu</t>
  </si>
  <si>
    <t>pa kreisi uz Raiņa ielas pusi</t>
  </si>
  <si>
    <t>pa kreisi uz Raiņa ielu</t>
  </si>
  <si>
    <t>Krustojums ar Brīvības ielu</t>
  </si>
  <si>
    <r>
      <t>Krustojums ar O.Kalpaka ielu (</t>
    </r>
    <r>
      <rPr>
        <b/>
        <u/>
        <sz val="11"/>
        <color theme="1"/>
        <rFont val="Calibri"/>
        <family val="2"/>
        <charset val="186"/>
        <scheme val="minor"/>
      </rPr>
      <t xml:space="preserve">931 </t>
    </r>
    <r>
      <rPr>
        <u/>
        <sz val="11"/>
        <color theme="1"/>
        <rFont val="Calibri"/>
        <family val="2"/>
        <charset val="186"/>
        <scheme val="minor"/>
      </rPr>
      <t xml:space="preserve">un </t>
    </r>
    <r>
      <rPr>
        <b/>
        <u/>
        <sz val="11"/>
        <color theme="1"/>
        <rFont val="Calibri"/>
        <family val="2"/>
        <charset val="186"/>
        <scheme val="minor"/>
      </rPr>
      <t>920</t>
    </r>
    <r>
      <rPr>
        <u/>
        <sz val="11"/>
        <color theme="1"/>
        <rFont val="Calibri"/>
        <family val="2"/>
        <charset val="186"/>
        <scheme val="minor"/>
      </rPr>
      <t xml:space="preserve"> pie O.Kalpaka ielas)</t>
    </r>
  </si>
  <si>
    <t>4.gab 937</t>
  </si>
  <si>
    <t>Autostāvvieta pie Ābeļu3 līdz Ābeļu 5</t>
  </si>
  <si>
    <t>Autostāvvieta pie Ābeļu 7 līdz Ābeļu 9</t>
  </si>
  <si>
    <t>Autostāvvieta pie Ābeļu 13</t>
  </si>
  <si>
    <t>Autostāvvietu kabatas</t>
  </si>
  <si>
    <t>Līkā pa kreisi</t>
  </si>
  <si>
    <t>Līkā pa labi</t>
  </si>
  <si>
    <t>Taisnais posms līdz Ābeļu iela 20</t>
  </si>
  <si>
    <r>
      <t>Krustojums ar Rīgas ielu (</t>
    </r>
    <r>
      <rPr>
        <b/>
        <u/>
        <sz val="11"/>
        <color theme="1"/>
        <rFont val="Calibri"/>
        <family val="2"/>
        <charset val="186"/>
        <scheme val="minor"/>
      </rPr>
      <t xml:space="preserve">931 </t>
    </r>
    <r>
      <rPr>
        <u/>
        <sz val="11"/>
        <color theme="1"/>
        <rFont val="Calibri"/>
        <family val="2"/>
        <charset val="186"/>
        <scheme val="minor"/>
      </rPr>
      <t>Pie Rīgas ielas)</t>
    </r>
  </si>
  <si>
    <t>Krustojums ar Līko ielu (pie Līkās ielas)</t>
  </si>
  <si>
    <t>Vidus pa kreisi</t>
  </si>
  <si>
    <t>Vidus pa labi</t>
  </si>
  <si>
    <t>Taisnais posms līdz Brīvības ielai</t>
  </si>
  <si>
    <t>Virzienu saliņas</t>
  </si>
  <si>
    <t>Bulta</t>
  </si>
  <si>
    <t xml:space="preserve">Krustojums ar Ābeļu ielu </t>
  </si>
  <si>
    <t>nepārtraukta dzeltena līnija</t>
  </si>
  <si>
    <t>Krustojums ar O.Kalpaka ielu</t>
  </si>
  <si>
    <t>Taisnais posms līdz Ozolu 13a</t>
  </si>
  <si>
    <r>
      <t>Krustojums ar O.Kalpaka ielu (</t>
    </r>
    <r>
      <rPr>
        <b/>
        <u/>
        <sz val="11"/>
        <color theme="1"/>
        <rFont val="Calibri"/>
        <family val="2"/>
        <charset val="186"/>
        <scheme val="minor"/>
      </rPr>
      <t>931</t>
    </r>
    <r>
      <rPr>
        <u/>
        <sz val="11"/>
        <color theme="1"/>
        <rFont val="Calibri"/>
        <family val="2"/>
        <charset val="186"/>
        <scheme val="minor"/>
      </rPr>
      <t xml:space="preserve"> un </t>
    </r>
    <r>
      <rPr>
        <b/>
        <u/>
        <sz val="11"/>
        <color theme="1"/>
        <rFont val="Calibri"/>
        <family val="2"/>
        <charset val="186"/>
        <scheme val="minor"/>
      </rPr>
      <t>929</t>
    </r>
    <r>
      <rPr>
        <u/>
        <sz val="11"/>
        <color theme="1"/>
        <rFont val="Calibri"/>
        <family val="2"/>
        <charset val="186"/>
        <scheme val="minor"/>
      </rPr>
      <t xml:space="preserve"> pie O.Kalpaka ielas)</t>
    </r>
  </si>
  <si>
    <t xml:space="preserve">Krustojums ar Rīgas ielu </t>
  </si>
  <si>
    <t>Pārtraukta līnija 1:1</t>
  </si>
  <si>
    <t>Autostāvvietu kabata pie veikala</t>
  </si>
  <si>
    <t>Nepārtraukta līnija (autostavvieta)</t>
  </si>
  <si>
    <t>Nepārtraukta līnija (autostāvvietas)</t>
  </si>
  <si>
    <t>Nepārtraukta līnija (autostāvvieta)</t>
  </si>
  <si>
    <t>pa kreisi</t>
  </si>
  <si>
    <t>pa labi</t>
  </si>
  <si>
    <r>
      <t>Krustojums ar Rīgas ielu (</t>
    </r>
    <r>
      <rPr>
        <b/>
        <u/>
        <sz val="11"/>
        <color theme="1"/>
        <rFont val="Calibri"/>
        <family val="2"/>
        <charset val="186"/>
        <scheme val="minor"/>
      </rPr>
      <t xml:space="preserve">931 un 929 </t>
    </r>
    <r>
      <rPr>
        <u/>
        <sz val="11"/>
        <color theme="1"/>
        <rFont val="Calibri"/>
        <family val="2"/>
        <charset val="186"/>
        <scheme val="minor"/>
      </rPr>
      <t>Pie Rīgas ielas)</t>
    </r>
  </si>
  <si>
    <t>Krustojums ar Upes ielu</t>
  </si>
  <si>
    <t>Krustojums ar Rēzeknes ielu</t>
  </si>
  <si>
    <t>Krustojums ar Dzirnavu ielu ielu</t>
  </si>
  <si>
    <t>Krustojums ar Parka ielu</t>
  </si>
  <si>
    <t>Krustojums ar Dīķa ielu</t>
  </si>
  <si>
    <t>Krustojums ar Krasta ielu</t>
  </si>
  <si>
    <t>Bērzu Ķiršu</t>
  </si>
  <si>
    <t>Ķiršu - Dzelzceļa pārbrauktuve</t>
  </si>
  <si>
    <t>Taisnais posms no DZ pārbr.</t>
  </si>
  <si>
    <t>līdz iebrauktuvei uz servisu</t>
  </si>
  <si>
    <t>Krustojums ar Baložu ielu</t>
  </si>
  <si>
    <t>uz Zaļo ielu</t>
  </si>
  <si>
    <t>Krustojums ar Kalnu ielu</t>
  </si>
  <si>
    <t>no pagrieziena uz STATOIL</t>
  </si>
  <si>
    <t>Krustojums ar Vītolu ielu (Madara 89)</t>
  </si>
  <si>
    <t>Krustojums ar iebrauktuvi (Husqvarna veikals)</t>
  </si>
  <si>
    <t>Taisnais posms pāri vecajam dzelzceļam</t>
  </si>
  <si>
    <t xml:space="preserve">Krustojums ar Zvaigžņu ielu </t>
  </si>
  <si>
    <t>Krustojums ar Lapu ielu (Beļavas pag.)</t>
  </si>
  <si>
    <t>Taisnais posms(kalnā)</t>
  </si>
  <si>
    <t>Taisnais posms Naglenes ielas sākums līdz Miera ielai</t>
  </si>
  <si>
    <t xml:space="preserve">Krustojums ar Blaumaņa  ielu </t>
  </si>
  <si>
    <t>Krustojums ar Litenes ielu</t>
  </si>
  <si>
    <t>Krustojums ar Lazdu ielu</t>
  </si>
  <si>
    <r>
      <t>Krustojums ar O.Kalpaka ielu ielu (</t>
    </r>
    <r>
      <rPr>
        <b/>
        <u/>
        <sz val="11"/>
        <color theme="1"/>
        <rFont val="Calibri"/>
        <family val="2"/>
        <charset val="186"/>
        <scheme val="minor"/>
      </rPr>
      <t>931 un 920(10m</t>
    </r>
    <r>
      <rPr>
        <u/>
        <sz val="11"/>
        <color theme="1"/>
        <rFont val="Calibri"/>
        <family val="2"/>
        <charset val="186"/>
        <scheme val="minor"/>
      </rPr>
      <t>) pie O.Kalpaka ielas)</t>
    </r>
  </si>
  <si>
    <t>Taisnais posms līdz pagriezienam uz Skolas 1;1a</t>
  </si>
  <si>
    <t>Taisnais posms no pagrieziena uz Skolas 1;1a</t>
  </si>
  <si>
    <t>Taisnais posms līdz iebrauktuvei uz Sporta centru</t>
  </si>
  <si>
    <t>Taisnais posms no iebrauktuves uz Sporta centru</t>
  </si>
  <si>
    <t>Taisnais posms(Skolas ielas 9, Gājēju pārejas)</t>
  </si>
  <si>
    <t>Krustojums ar Līko  ielu</t>
  </si>
  <si>
    <t>Bišu ielai</t>
  </si>
  <si>
    <t>Tilts</t>
  </si>
  <si>
    <t>Krustojums ar Tilta ielu</t>
  </si>
  <si>
    <t>Tilta ielai</t>
  </si>
  <si>
    <t>Krustojums ar Vidus ielu ielu</t>
  </si>
  <si>
    <t>Dzirnavu ielai</t>
  </si>
  <si>
    <t>Taisnais posms (Vidus iela)</t>
  </si>
  <si>
    <r>
      <t xml:space="preserve">Krustojums ar Rīgas ielu </t>
    </r>
    <r>
      <rPr>
        <b/>
        <u/>
        <sz val="11"/>
        <color theme="1"/>
        <rFont val="Calibri"/>
        <family val="2"/>
        <charset val="186"/>
        <scheme val="minor"/>
      </rPr>
      <t>(931 un 920</t>
    </r>
    <r>
      <rPr>
        <u/>
        <sz val="11"/>
        <color theme="1"/>
        <rFont val="Calibri"/>
        <family val="2"/>
        <charset val="186"/>
        <scheme val="minor"/>
      </rPr>
      <t xml:space="preserve"> pie Rīgas ielas)</t>
    </r>
  </si>
  <si>
    <t>Nr.p.k.</t>
  </si>
  <si>
    <t>Izmaksu pozīcijas</t>
  </si>
  <si>
    <t>Mērvien.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</si>
  <si>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</si>
  <si>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t>Kopā</t>
  </si>
  <si>
    <t>PVN 21%</t>
  </si>
  <si>
    <t>Pavisam kopā</t>
  </si>
  <si>
    <t>Horizontālo apzīmējumu uzklāšanai Gulbenes pilsētā</t>
  </si>
  <si>
    <t>Uzklāšana mehanizēti</t>
  </si>
  <si>
    <t>Uzklāšana ar roku darbaspēku</t>
  </si>
  <si>
    <t>Līkā iela (no Ābeļu ielas līdz O.Kalpaka ielai)</t>
  </si>
  <si>
    <t>Līkā iela (no Brīvības ielas līdz Ābeļu ielai)</t>
  </si>
  <si>
    <t>Ābeļu iela (no O.Kalpaka ielas līdz Ābeļu Nr.20)</t>
  </si>
  <si>
    <t>Gaitnieku iela (no Ābeļu ielas līdz Ozolu ielai)</t>
  </si>
  <si>
    <t>Gaitnieku iela (no Līkās ielas līdz Dzelzceļa ielai)</t>
  </si>
  <si>
    <t>Dzelzceļa iela (no Rīgas ielas līdz O.Kalpaka ielai)</t>
  </si>
  <si>
    <t>Raiņa iela (no Līkās ielas līdz Brīvības ielai)</t>
  </si>
  <si>
    <t>Pamatu iela</t>
  </si>
  <si>
    <t>Dzirnavu iela (līdz Vidus 76)</t>
  </si>
  <si>
    <t>Vidus iela (no Rīgas līdz O.Kalpaka)</t>
  </si>
  <si>
    <t>cena EUR</t>
  </si>
  <si>
    <r>
      <t>1 m</t>
    </r>
    <r>
      <rPr>
        <vertAlign val="superscript"/>
        <sz val="12"/>
        <rFont val="Times New Roman"/>
        <family val="1"/>
        <charset val="186"/>
      </rPr>
      <t>2</t>
    </r>
  </si>
  <si>
    <t>Kopā cena EUR</t>
  </si>
  <si>
    <t>Kopā cena EUR (mehanizēti + uzklāšana ar rokām)</t>
  </si>
  <si>
    <r>
      <t xml:space="preserve">Pārtraukta līnija 1:1 </t>
    </r>
    <r>
      <rPr>
        <sz val="8"/>
        <color rgb="FFFF0000"/>
        <rFont val="Calibri"/>
        <family val="2"/>
        <charset val="186"/>
        <scheme val="minor"/>
      </rPr>
      <t>velosipēdu ceļš</t>
    </r>
  </si>
  <si>
    <t>Taisnais posms(Līkā iela)</t>
  </si>
  <si>
    <t>Pagrieziens uz Jauno ielu(no Blaumaņa ielas)</t>
  </si>
  <si>
    <t>Gājēju pāreja pie Supernetto veikala</t>
  </si>
  <si>
    <t>Krustojums ar Miera ielu</t>
  </si>
  <si>
    <t>Krustojums ar Stacijas ielu</t>
  </si>
  <si>
    <t>Stacijas ielai</t>
  </si>
  <si>
    <t>Krustojums ar Ausekļa ielu</t>
  </si>
  <si>
    <t>Ausekļa ielai</t>
  </si>
  <si>
    <t>Krustojums ar Dārza ielu</t>
  </si>
  <si>
    <t>Ausekļa ielai labā puse</t>
  </si>
  <si>
    <t>Ausekļa ielai kreisā puse</t>
  </si>
  <si>
    <t>Krustojums ar Naglenes ielu</t>
  </si>
  <si>
    <t>Litenes iela</t>
  </si>
  <si>
    <r>
      <t>Pārtraukta līnija</t>
    </r>
    <r>
      <rPr>
        <sz val="8"/>
        <color rgb="FFFF0000"/>
        <rFont val="Calibri"/>
        <family val="2"/>
        <charset val="186"/>
        <scheme val="minor"/>
      </rPr>
      <t xml:space="preserve"> 1:1</t>
    </r>
  </si>
  <si>
    <t>Krustojums ar 1.Maija ielu</t>
  </si>
  <si>
    <t>1.Maija iela</t>
  </si>
  <si>
    <t>Krustojums ar Dzilnas ielu</t>
  </si>
  <si>
    <t>Dzilnas ielu</t>
  </si>
  <si>
    <t>Rēzeknes iela (no Brīvības līdz Rēzeknes Nr.5)</t>
  </si>
  <si>
    <t>Parka iela (no Rēzeknes līdz Brīvības ielai)</t>
  </si>
  <si>
    <t>Zvaigžņu iela (no Miera līdz Naglenes ielai)</t>
  </si>
  <si>
    <t>Krustojums ar Skolas ielu</t>
  </si>
  <si>
    <t>Lazdu iela</t>
  </si>
  <si>
    <t>Dzelzceļa pārbrauktuve</t>
  </si>
  <si>
    <t>Krustojums ar Viestura ielu</t>
  </si>
  <si>
    <t>Krustojums ar Vidzemes ielu</t>
  </si>
  <si>
    <t>Vidzemes ielas labā puse</t>
  </si>
  <si>
    <t>Vidzemes ielas kreisā puse</t>
  </si>
  <si>
    <t>Krustojums ar Smilšu ielu</t>
  </si>
  <si>
    <t>Iebrauktuve DUS</t>
  </si>
  <si>
    <t>Krustojums ar Zvaigžņu ielu</t>
  </si>
  <si>
    <t>Zvaigžņu ielas labā puse</t>
  </si>
  <si>
    <t>Zvaigžņu ielas kreisā puse</t>
  </si>
  <si>
    <t>Krustojums ar Pļavu ielu</t>
  </si>
  <si>
    <t>Pļavu ielas labā puse</t>
  </si>
  <si>
    <t>Pļavu ielas kreisā puse</t>
  </si>
  <si>
    <t>Iebrauktuve Kantes krogā</t>
  </si>
  <si>
    <t>starp Zvaigžņu ielām</t>
  </si>
  <si>
    <t>Miera iela</t>
  </si>
  <si>
    <t>sadalošā josla</t>
  </si>
  <si>
    <t>2.gab. sadalošās joslas uz Rīgas ielu</t>
  </si>
  <si>
    <t>Krustojums ar Pavasara ielu</t>
  </si>
  <si>
    <t>Krustojums ar iebrautuvi Nākotnes DzKv</t>
  </si>
  <si>
    <t>Krustojums ar Nākotnes ielu</t>
  </si>
  <si>
    <t>Krustojums ar Asarupes ielu</t>
  </si>
  <si>
    <t>Krustojums ar Lauku ielu</t>
  </si>
  <si>
    <t>Krustojums ar Lapu ielu</t>
  </si>
  <si>
    <t>Krustojums ar Ošu ielu</t>
  </si>
  <si>
    <t>Blaumaņa iela</t>
  </si>
  <si>
    <t>Pagrieziens uz stāvlaukumu pa kreisi</t>
  </si>
  <si>
    <t>Autoosta</t>
  </si>
  <si>
    <t>Saliņa pēc fakta</t>
  </si>
  <si>
    <t>2018.gada "__". maijā</t>
  </si>
  <si>
    <t>2018.gads Rīgas iela (no Dzelzceļa ielas līdz Blaumaņa ielai)</t>
  </si>
  <si>
    <t>2018.gads O.Kalpaka iela (no Robežu ielas līdz Blaumaņa ielai)</t>
  </si>
  <si>
    <t>2018.gads Līkā iela (no Ābeļu ielas līdz O.Kalpaka ielai)</t>
  </si>
  <si>
    <t>2018.gads Līkā iela (no Brīvības ielas līdz Ābeļu ielai)</t>
  </si>
  <si>
    <t>2018.gads Ābeļu iela (no O.Kalpaka ielas līdz Ābeļu Nr.20)</t>
  </si>
  <si>
    <t>2018.gads Bērzu iela (no Rīgas ielas līdz Brīvības ielai)</t>
  </si>
  <si>
    <t>2018.gads Gaitnieku iela (no Ābeļu ielas līdz Ozolu ielai)</t>
  </si>
  <si>
    <t>2018.gads Gaitnieku iela (no Līkās ielas līdz Dzelzceļa ielai)</t>
  </si>
  <si>
    <t>2018.gads Ozolu iela (no Rīgas ielas līdz Ozolu ielai 13a plus gājēju pāreja ar Vidus ielu)</t>
  </si>
  <si>
    <t>2018.gads Dzelzceļa iela (no Rīgas ielas līdz O.Kalpaka ielai)</t>
  </si>
  <si>
    <t>2018.gads Nākotnes iela (no Blaumaņa ielas līdz Litenes ielai)</t>
  </si>
  <si>
    <t>2018.gads Raiņa iela (no Līkās ielas līdz Brīvības ielai)</t>
  </si>
  <si>
    <t xml:space="preserve">2018.gads Skolas iela </t>
  </si>
  <si>
    <t xml:space="preserve">2018.gads Pamatu iela </t>
  </si>
  <si>
    <t>2018.gads Dzirnavu iela (līdz Vidus 76)</t>
  </si>
  <si>
    <t>2018.gads Vidus iela (no Rīgas līdz O.Kalpaka)</t>
  </si>
  <si>
    <t xml:space="preserve">2018.gads Rēzeknes iela </t>
  </si>
  <si>
    <t xml:space="preserve">2018.gads Parka iela </t>
  </si>
  <si>
    <t xml:space="preserve">2018.gads Zvaigžņu iela </t>
  </si>
  <si>
    <t>2018.gads Lazdu iela (no Skolas ielas līdz Blaumaņa ielai)</t>
  </si>
  <si>
    <t>2018.gads Miera iela (no Rīgas ielas līdz Naglenes ielai)</t>
  </si>
  <si>
    <t>2018.gads Blaumaņu iela (no Līkās ielas līdz pilsētas robežai)</t>
  </si>
  <si>
    <t>Kopā ar termoplastu vai auksto plastiku</t>
  </si>
  <si>
    <t>Uzklāšana ar termoplastu vai auksto plastiku</t>
  </si>
  <si>
    <r>
      <t xml:space="preserve">Brīvības iela (no Upes ielas līdz </t>
    </r>
    <r>
      <rPr>
        <b/>
        <sz val="12"/>
        <color rgb="FFFF0000"/>
        <rFont val="Times New Roman"/>
        <family val="1"/>
        <charset val="186"/>
      </rPr>
      <t>Bērzu ielai</t>
    </r>
    <r>
      <rPr>
        <b/>
        <sz val="12"/>
        <rFont val="Times New Roman"/>
        <family val="1"/>
        <charset val="186"/>
      </rPr>
      <t>)</t>
    </r>
  </si>
  <si>
    <t>Nākotnes iela (no Blaumaņa ielas Litenes ielas virzienā)</t>
  </si>
  <si>
    <r>
      <t>Taisnais posms</t>
    </r>
    <r>
      <rPr>
        <u/>
        <sz val="11"/>
        <color rgb="FFFF0000"/>
        <rFont val="Calibri"/>
        <family val="2"/>
        <charset val="186"/>
        <scheme val="minor"/>
      </rPr>
      <t xml:space="preserve"> </t>
    </r>
  </si>
  <si>
    <t>Krustojums ar Dzeguzes ielu</t>
  </si>
  <si>
    <t>Krustojums ar Robežu ielu</t>
  </si>
  <si>
    <t>Pa kreisi</t>
  </si>
  <si>
    <t>Pa labi</t>
  </si>
  <si>
    <t>2018.gads Brīvības iela (no Upes ielas līdz Bērzu ielai)</t>
  </si>
  <si>
    <t>Ozolu iela (no Rīgas ielas)</t>
  </si>
  <si>
    <t>Krustojums ar Parka ielu/Dīķa ielu</t>
  </si>
  <si>
    <t>Dīka ielā 1 (SOC. Dienests)</t>
  </si>
  <si>
    <t>3.pielikums</t>
  </si>
  <si>
    <t xml:space="preserve">iepirkuma "Horizontālo apzīmējumu uzklāšana </t>
  </si>
  <si>
    <t>Gulbenes pilsētas ielās 2018.gadā” nolikumam</t>
  </si>
  <si>
    <t>(ID NR. GND-2018/26)</t>
  </si>
  <si>
    <t>DARBU APJOMI</t>
  </si>
  <si>
    <t>Darbu apjomi norādīti kā plānotie, un pasūtītājam ir tiesības vienpusēji samazināt vai palielināt darbu apjomu pēc faktiskās nepieciešamības, ievērojot, ka Izpildītāja iepirkumā iesniegtās vienību cenas paliek nemainīgas.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</si>
</sst>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rgb="FFFF0000"/>
      <name val="Calibri"/>
      <family val="2"/>
      <charset val="186"/>
      <scheme val="minor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vertAlign val="superscript"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b/>
      <u/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Timnes"/>
      <charset val="186"/>
    </font>
    <font>
      <sz val="11"/>
      <name val="Timnes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Border="1"/>
    <xf numFmtId="0" fontId="3" fillId="0" borderId="0" xfId="0" applyFont="1" applyAlignment="1">
      <alignment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0" fillId="3" borderId="1" xfId="0" applyFill="1" applyBorder="1"/>
    <xf numFmtId="0" fontId="5" fillId="2" borderId="1" xfId="0" applyFont="1" applyFill="1" applyBorder="1" applyAlignment="1">
      <alignment horizontal="center" wrapText="1"/>
    </xf>
    <xf numFmtId="0" fontId="0" fillId="4" borderId="1" xfId="0" applyFill="1" applyBorder="1"/>
    <xf numFmtId="0" fontId="6" fillId="4" borderId="1" xfId="0" applyFont="1" applyFill="1" applyBorder="1" applyAlignment="1">
      <alignment horizontal="center" wrapText="1"/>
    </xf>
    <xf numFmtId="0" fontId="0" fillId="0" borderId="3" xfId="0" applyBorder="1"/>
    <xf numFmtId="0" fontId="3" fillId="0" borderId="4" xfId="0" applyFont="1" applyBorder="1" applyAlignment="1">
      <alignment horizontal="left"/>
    </xf>
    <xf numFmtId="0" fontId="0" fillId="0" borderId="5" xfId="0" applyBorder="1"/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0" fillId="0" borderId="7" xfId="0" applyBorder="1"/>
    <xf numFmtId="0" fontId="3" fillId="0" borderId="8" xfId="0" applyFont="1" applyBorder="1" applyAlignment="1">
      <alignment horizontal="left"/>
    </xf>
    <xf numFmtId="0" fontId="0" fillId="0" borderId="9" xfId="0" applyBorder="1"/>
    <xf numFmtId="0" fontId="3" fillId="0" borderId="2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2" fillId="0" borderId="4" xfId="0" applyFont="1" applyBorder="1"/>
    <xf numFmtId="0" fontId="0" fillId="0" borderId="6" xfId="0" applyBorder="1"/>
    <xf numFmtId="0" fontId="0" fillId="0" borderId="8" xfId="0" applyBorder="1"/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8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right" wrapText="1"/>
    </xf>
    <xf numFmtId="0" fontId="3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0" fillId="0" borderId="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5" xfId="0" applyFill="1" applyBorder="1"/>
    <xf numFmtId="0" fontId="3" fillId="0" borderId="4" xfId="0" applyFont="1" applyBorder="1"/>
    <xf numFmtId="18" fontId="3" fillId="0" borderId="4" xfId="0" applyNumberFormat="1" applyFont="1" applyBorder="1" applyAlignment="1"/>
    <xf numFmtId="0" fontId="3" fillId="0" borderId="6" xfId="0" applyFont="1" applyBorder="1"/>
    <xf numFmtId="0" fontId="0" fillId="0" borderId="8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2" fontId="11" fillId="0" borderId="1" xfId="0" applyNumberFormat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11" fillId="0" borderId="0" xfId="0" applyNumberFormat="1" applyFont="1" applyBorder="1"/>
    <xf numFmtId="0" fontId="13" fillId="0" borderId="0" xfId="0" applyFont="1" applyBorder="1" applyAlignment="1">
      <alignment horizontal="right"/>
    </xf>
    <xf numFmtId="0" fontId="13" fillId="0" borderId="0" xfId="0" applyFont="1"/>
    <xf numFmtId="2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12" fillId="2" borderId="1" xfId="0" applyNumberFormat="1" applyFont="1" applyFill="1" applyBorder="1"/>
    <xf numFmtId="0" fontId="12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2" fontId="12" fillId="0" borderId="2" xfId="0" applyNumberFormat="1" applyFont="1" applyBorder="1"/>
    <xf numFmtId="0" fontId="11" fillId="0" borderId="9" xfId="0" applyFont="1" applyBorder="1"/>
    <xf numFmtId="2" fontId="15" fillId="0" borderId="2" xfId="0" applyNumberFormat="1" applyFont="1" applyBorder="1"/>
    <xf numFmtId="0" fontId="4" fillId="0" borderId="1" xfId="0" applyFont="1" applyBorder="1" applyAlignment="1">
      <alignment horizontal="center"/>
    </xf>
    <xf numFmtId="2" fontId="0" fillId="3" borderId="1" xfId="0" applyNumberFormat="1" applyFill="1" applyBorder="1"/>
    <xf numFmtId="0" fontId="3" fillId="0" borderId="8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2" xfId="0" applyFill="1" applyBorder="1"/>
    <xf numFmtId="0" fontId="3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Fill="1" applyBorder="1"/>
    <xf numFmtId="0" fontId="16" fillId="0" borderId="1" xfId="0" applyFont="1" applyFill="1" applyBorder="1"/>
    <xf numFmtId="0" fontId="4" fillId="0" borderId="2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18" fillId="0" borderId="4" xfId="0" applyFont="1" applyBorder="1" applyAlignment="1">
      <alignment horizontal="left" wrapText="1"/>
    </xf>
    <xf numFmtId="0" fontId="0" fillId="0" borderId="11" xfId="0" applyBorder="1"/>
    <xf numFmtId="0" fontId="3" fillId="5" borderId="4" xfId="0" applyFont="1" applyFill="1" applyBorder="1" applyAlignment="1">
      <alignment horizontal="left"/>
    </xf>
    <xf numFmtId="0" fontId="0" fillId="5" borderId="2" xfId="0" applyFill="1" applyBorder="1"/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9" fillId="0" borderId="1" xfId="0" applyFont="1" applyBorder="1"/>
    <xf numFmtId="0" fontId="0" fillId="0" borderId="10" xfId="0" applyFill="1" applyBorder="1"/>
    <xf numFmtId="0" fontId="0" fillId="0" borderId="10" xfId="0" applyBorder="1"/>
    <xf numFmtId="2" fontId="0" fillId="0" borderId="0" xfId="0" applyNumberFormat="1" applyBorder="1"/>
    <xf numFmtId="0" fontId="10" fillId="0" borderId="6" xfId="0" applyFont="1" applyBorder="1" applyAlignment="1">
      <alignment horizontal="left"/>
    </xf>
    <xf numFmtId="0" fontId="12" fillId="0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3" fillId="4" borderId="4" xfId="0" applyFont="1" applyFill="1" applyBorder="1" applyAlignment="1">
      <alignment horizontal="left" wrapText="1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Fill="1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6.gif"/><Relationship Id="rId4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4</xdr:row>
      <xdr:rowOff>28575</xdr:rowOff>
    </xdr:from>
    <xdr:to>
      <xdr:col>2</xdr:col>
      <xdr:colOff>581025</xdr:colOff>
      <xdr:row>4</xdr:row>
      <xdr:rowOff>180975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4</xdr:row>
      <xdr:rowOff>0</xdr:rowOff>
    </xdr:from>
    <xdr:to>
      <xdr:col>3</xdr:col>
      <xdr:colOff>552450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916238" y="636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4</xdr:row>
      <xdr:rowOff>9525</xdr:rowOff>
    </xdr:from>
    <xdr:to>
      <xdr:col>5</xdr:col>
      <xdr:colOff>571202</xdr:colOff>
      <xdr:row>5</xdr:row>
      <xdr:rowOff>1158</xdr:rowOff>
    </xdr:to>
    <xdr:pic>
      <xdr:nvPicPr>
        <xdr:cNvPr id="4" name="Attēls 3" descr="93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542572" y="629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4</xdr:row>
      <xdr:rowOff>9525</xdr:rowOff>
    </xdr:from>
    <xdr:to>
      <xdr:col>7</xdr:col>
      <xdr:colOff>573085</xdr:colOff>
      <xdr:row>5</xdr:row>
      <xdr:rowOff>4765</xdr:rowOff>
    </xdr:to>
    <xdr:pic>
      <xdr:nvPicPr>
        <xdr:cNvPr id="5" name="Attēls 4" descr="929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137023" y="615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</xdr:colOff>
      <xdr:row>3</xdr:row>
      <xdr:rowOff>180975</xdr:rowOff>
    </xdr:from>
    <xdr:to>
      <xdr:col>8</xdr:col>
      <xdr:colOff>590550</xdr:colOff>
      <xdr:row>5</xdr:row>
      <xdr:rowOff>23659</xdr:rowOff>
    </xdr:to>
    <xdr:pic>
      <xdr:nvPicPr>
        <xdr:cNvPr id="6" name="Attēls 5" descr="92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4590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4</xdr:row>
      <xdr:rowOff>9525</xdr:rowOff>
    </xdr:from>
    <xdr:to>
      <xdr:col>9</xdr:col>
      <xdr:colOff>587375</xdr:colOff>
      <xdr:row>5</xdr:row>
      <xdr:rowOff>3175</xdr:rowOff>
    </xdr:to>
    <xdr:pic>
      <xdr:nvPicPr>
        <xdr:cNvPr id="7" name="Attēls 6" descr="931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1620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4</xdr:row>
      <xdr:rowOff>28575</xdr:rowOff>
    </xdr:from>
    <xdr:to>
      <xdr:col>6</xdr:col>
      <xdr:colOff>723900</xdr:colOff>
      <xdr:row>4</xdr:row>
      <xdr:rowOff>180975</xdr:rowOff>
    </xdr:to>
    <xdr:pic>
      <xdr:nvPicPr>
        <xdr:cNvPr id="11" name="Attēls 10" descr="http://www.traffic.lv/traffic/Img/CZ/920a.gif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181100"/>
          <a:ext cx="6953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9" name="Attēls 8" descr="http://www.traffic.lv/traffic/Img/CZ/922a.gif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</xdr:row>
      <xdr:rowOff>9525</xdr:rowOff>
    </xdr:from>
    <xdr:to>
      <xdr:col>6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0394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</xdr:row>
      <xdr:rowOff>171450</xdr:rowOff>
    </xdr:from>
    <xdr:to>
      <xdr:col>10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937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4</xdr:row>
      <xdr:rowOff>9525</xdr:rowOff>
    </xdr:from>
    <xdr:to>
      <xdr:col>11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9525</xdr:rowOff>
    </xdr:from>
    <xdr:to>
      <xdr:col>9</xdr:col>
      <xdr:colOff>6350</xdr:colOff>
      <xdr:row>4</xdr:row>
      <xdr:rowOff>180975</xdr:rowOff>
    </xdr:to>
    <xdr:pic>
      <xdr:nvPicPr>
        <xdr:cNvPr id="9" name="Attēls 8" descr="937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10" name="Attēls 9" descr="http://www.traffic.lv/traffic/Img/CZ/920a.gif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14" name="Attēls 13" descr="929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17" name="Attēls 16" descr="93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19050</xdr:rowOff>
    </xdr:from>
    <xdr:to>
      <xdr:col>6</xdr:col>
      <xdr:colOff>571500</xdr:colOff>
      <xdr:row>4</xdr:row>
      <xdr:rowOff>171450</xdr:rowOff>
    </xdr:to>
    <xdr:pic>
      <xdr:nvPicPr>
        <xdr:cNvPr id="18" name="Attēls 17" descr="http://www.traffic.lv/traffic/Img/CZ/920a.gif">
          <a:extLst>
            <a:ext uri="{FF2B5EF4-FFF2-40B4-BE49-F238E27FC236}">
              <a16:creationId xmlns="" xmlns:a16="http://schemas.microsoft.com/office/drawing/2014/main" id="{5CFBB4D6-0D1E-49BA-80E2-29182402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</xdr:row>
      <xdr:rowOff>9525</xdr:rowOff>
    </xdr:from>
    <xdr:to>
      <xdr:col>6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9713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81354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</xdr:row>
      <xdr:rowOff>171450</xdr:rowOff>
    </xdr:from>
    <xdr:to>
      <xdr:col>10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033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4</xdr:row>
      <xdr:rowOff>9525</xdr:rowOff>
    </xdr:from>
    <xdr:to>
      <xdr:col>11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9525</xdr:rowOff>
    </xdr:from>
    <xdr:to>
      <xdr:col>9</xdr:col>
      <xdr:colOff>6350</xdr:colOff>
      <xdr:row>4</xdr:row>
      <xdr:rowOff>180975</xdr:rowOff>
    </xdr:to>
    <xdr:pic>
      <xdr:nvPicPr>
        <xdr:cNvPr id="9" name="Attēls 8" descr="937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>
          <a:extLst>
            <a:ext uri="{FF2B5EF4-FFF2-40B4-BE49-F238E27FC236}">
              <a16:creationId xmlns=""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>
          <a:extLst>
            <a:ext uri="{FF2B5EF4-FFF2-40B4-BE49-F238E27FC236}">
              <a16:creationId xmlns=""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10" name="Attēls 9" descr="http://www.traffic.lv/traffic/Img/CZ/920a.gif">
          <a:extLst>
            <a:ext uri="{FF2B5EF4-FFF2-40B4-BE49-F238E27FC236}">
              <a16:creationId xmlns=""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>
          <a:extLst>
            <a:ext uri="{FF2B5EF4-FFF2-40B4-BE49-F238E27FC236}">
              <a16:creationId xmlns="" xmlns:a16="http://schemas.microsoft.com/office/drawing/2014/main" id="{00000000-0008-0000-0F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>
          <a:extLst>
            <a:ext uri="{FF2B5EF4-FFF2-40B4-BE49-F238E27FC236}">
              <a16:creationId xmlns="" xmlns:a16="http://schemas.microsoft.com/office/drawing/2014/main" id="{00000000-0008-0000-0F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>
          <a:extLst>
            <a:ext uri="{FF2B5EF4-FFF2-40B4-BE49-F238E27FC236}">
              <a16:creationId xmlns="" xmlns:a16="http://schemas.microsoft.com/office/drawing/2014/main" id="{00000000-0008-0000-0F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14" name="Attēls 13" descr="929">
          <a:extLst>
            <a:ext uri="{FF2B5EF4-FFF2-40B4-BE49-F238E27FC236}">
              <a16:creationId xmlns="" xmlns:a16="http://schemas.microsoft.com/office/drawing/2014/main" id="{00000000-0008-0000-0F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>
          <a:extLst>
            <a:ext uri="{FF2B5EF4-FFF2-40B4-BE49-F238E27FC236}">
              <a16:creationId xmlns="" xmlns:a16="http://schemas.microsoft.com/office/drawing/2014/main" id="{00000000-0008-0000-0F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>
          <a:extLst>
            <a:ext uri="{FF2B5EF4-FFF2-40B4-BE49-F238E27FC236}">
              <a16:creationId xmlns="" xmlns:a16="http://schemas.microsoft.com/office/drawing/2014/main" id="{00000000-0008-0000-0F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17" name="Attēls 16" descr="937">
          <a:extLst>
            <a:ext uri="{FF2B5EF4-FFF2-40B4-BE49-F238E27FC236}">
              <a16:creationId xmlns="" xmlns:a16="http://schemas.microsoft.com/office/drawing/2014/main" id="{00000000-0008-0000-0F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>
          <a:extLst>
            <a:ext uri="{FF2B5EF4-FFF2-40B4-BE49-F238E27FC236}">
              <a16:creationId xmlns=""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>
          <a:extLst>
            <a:ext uri="{FF2B5EF4-FFF2-40B4-BE49-F238E27FC236}">
              <a16:creationId xmlns=""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10" name="Attēls 9" descr="http://www.traffic.lv/traffic/Img/CZ/920a.gif">
          <a:extLst>
            <a:ext uri="{FF2B5EF4-FFF2-40B4-BE49-F238E27FC236}">
              <a16:creationId xmlns="" xmlns:a16="http://schemas.microsoft.com/office/drawing/2014/main" id="{00000000-0008-0000-1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>
          <a:extLst>
            <a:ext uri="{FF2B5EF4-FFF2-40B4-BE49-F238E27FC236}">
              <a16:creationId xmlns="" xmlns:a16="http://schemas.microsoft.com/office/drawing/2014/main" id="{00000000-0008-0000-1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>
          <a:extLst>
            <a:ext uri="{FF2B5EF4-FFF2-40B4-BE49-F238E27FC236}">
              <a16:creationId xmlns="" xmlns:a16="http://schemas.microsoft.com/office/drawing/2014/main" id="{00000000-0008-0000-1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>
          <a:extLst>
            <a:ext uri="{FF2B5EF4-FFF2-40B4-BE49-F238E27FC236}">
              <a16:creationId xmlns="" xmlns:a16="http://schemas.microsoft.com/office/drawing/2014/main" id="{00000000-0008-0000-1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14" name="Attēls 13" descr="929">
          <a:extLst>
            <a:ext uri="{FF2B5EF4-FFF2-40B4-BE49-F238E27FC236}">
              <a16:creationId xmlns="" xmlns:a16="http://schemas.microsoft.com/office/drawing/2014/main" id="{00000000-0008-0000-1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>
          <a:extLst>
            <a:ext uri="{FF2B5EF4-FFF2-40B4-BE49-F238E27FC236}">
              <a16:creationId xmlns="" xmlns:a16="http://schemas.microsoft.com/office/drawing/2014/main" id="{00000000-0008-0000-1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>
          <a:extLst>
            <a:ext uri="{FF2B5EF4-FFF2-40B4-BE49-F238E27FC236}">
              <a16:creationId xmlns="" xmlns:a16="http://schemas.microsoft.com/office/drawing/2014/main" id="{00000000-0008-0000-1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17" name="Attēls 16" descr="937">
          <a:extLst>
            <a:ext uri="{FF2B5EF4-FFF2-40B4-BE49-F238E27FC236}">
              <a16:creationId xmlns="" xmlns:a16="http://schemas.microsoft.com/office/drawing/2014/main" id="{00000000-0008-0000-1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1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>
          <a:extLst>
            <a:ext uri="{FF2B5EF4-FFF2-40B4-BE49-F238E27FC236}">
              <a16:creationId xmlns=""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00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4</xdr:row>
      <xdr:rowOff>0</xdr:rowOff>
    </xdr:from>
    <xdr:to>
      <xdr:col>3</xdr:col>
      <xdr:colOff>552450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21013" y="636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4</xdr:row>
      <xdr:rowOff>9525</xdr:rowOff>
    </xdr:from>
    <xdr:to>
      <xdr:col>5</xdr:col>
      <xdr:colOff>561677</xdr:colOff>
      <xdr:row>5</xdr:row>
      <xdr:rowOff>1158</xdr:rowOff>
    </xdr:to>
    <xdr:pic>
      <xdr:nvPicPr>
        <xdr:cNvPr id="4" name="Attēls 3" descr="930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47422" y="629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9525</xdr:rowOff>
    </xdr:from>
    <xdr:to>
      <xdr:col>6</xdr:col>
      <xdr:colOff>573085</xdr:colOff>
      <xdr:row>5</xdr:row>
      <xdr:rowOff>4765</xdr:rowOff>
    </xdr:to>
    <xdr:pic>
      <xdr:nvPicPr>
        <xdr:cNvPr id="5" name="Attēls 4" descr="929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51398" y="615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</xdr:row>
      <xdr:rowOff>180975</xdr:rowOff>
    </xdr:from>
    <xdr:to>
      <xdr:col>7</xdr:col>
      <xdr:colOff>590550</xdr:colOff>
      <xdr:row>5</xdr:row>
      <xdr:rowOff>23659</xdr:rowOff>
    </xdr:to>
    <xdr:pic>
      <xdr:nvPicPr>
        <xdr:cNvPr id="6" name="Attēls 5" descr="926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60283" y="6166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4</xdr:row>
      <xdr:rowOff>9525</xdr:rowOff>
    </xdr:from>
    <xdr:to>
      <xdr:col>8</xdr:col>
      <xdr:colOff>587375</xdr:colOff>
      <xdr:row>5</xdr:row>
      <xdr:rowOff>3175</xdr:rowOff>
    </xdr:to>
    <xdr:pic>
      <xdr:nvPicPr>
        <xdr:cNvPr id="7" name="Attēls 6" descr="931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790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8" name="Attēls 7" descr="http://www.traffic.lv/traffic/Img/CZ/922a.gif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800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>
          <a:extLst>
            <a:ext uri="{FF2B5EF4-FFF2-40B4-BE49-F238E27FC236}">
              <a16:creationId xmlns=""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9" name="Attēls 8" descr="http://www.traffic.lv/traffic/Img/CZ/920a.gif">
          <a:extLst>
            <a:ext uri="{FF2B5EF4-FFF2-40B4-BE49-F238E27FC236}">
              <a16:creationId xmlns=""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4</xdr:row>
      <xdr:rowOff>0</xdr:rowOff>
    </xdr:from>
    <xdr:to>
      <xdr:col>3</xdr:col>
      <xdr:colOff>552450</xdr:colOff>
      <xdr:row>5</xdr:row>
      <xdr:rowOff>6350</xdr:rowOff>
    </xdr:to>
    <xdr:pic>
      <xdr:nvPicPr>
        <xdr:cNvPr id="10" name="Attēls 9" descr="923">
          <a:extLst>
            <a:ext uri="{FF2B5EF4-FFF2-40B4-BE49-F238E27FC236}">
              <a16:creationId xmlns=""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5911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4</xdr:row>
      <xdr:rowOff>9525</xdr:rowOff>
    </xdr:from>
    <xdr:to>
      <xdr:col>5</xdr:col>
      <xdr:colOff>561677</xdr:colOff>
      <xdr:row>5</xdr:row>
      <xdr:rowOff>1158</xdr:rowOff>
    </xdr:to>
    <xdr:pic>
      <xdr:nvPicPr>
        <xdr:cNvPr id="11" name="Attēls 10" descr="930">
          <a:extLst>
            <a:ext uri="{FF2B5EF4-FFF2-40B4-BE49-F238E27FC236}">
              <a16:creationId xmlns="" xmlns:a16="http://schemas.microsoft.com/office/drawing/2014/main" id="{00000000-0008-0000-1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855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9525</xdr:rowOff>
    </xdr:from>
    <xdr:to>
      <xdr:col>6</xdr:col>
      <xdr:colOff>573085</xdr:colOff>
      <xdr:row>5</xdr:row>
      <xdr:rowOff>4765</xdr:rowOff>
    </xdr:to>
    <xdr:pic>
      <xdr:nvPicPr>
        <xdr:cNvPr id="12" name="Attēls 11" descr="929">
          <a:extLst>
            <a:ext uri="{FF2B5EF4-FFF2-40B4-BE49-F238E27FC236}">
              <a16:creationId xmlns="" xmlns:a16="http://schemas.microsoft.com/office/drawing/2014/main" id="{00000000-0008-0000-1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8949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</xdr:row>
      <xdr:rowOff>180975</xdr:rowOff>
    </xdr:from>
    <xdr:to>
      <xdr:col>7</xdr:col>
      <xdr:colOff>590550</xdr:colOff>
      <xdr:row>5</xdr:row>
      <xdr:rowOff>23659</xdr:rowOff>
    </xdr:to>
    <xdr:pic>
      <xdr:nvPicPr>
        <xdr:cNvPr id="13" name="Attēls 12" descr="926">
          <a:extLst>
            <a:ext uri="{FF2B5EF4-FFF2-40B4-BE49-F238E27FC236}">
              <a16:creationId xmlns="" xmlns:a16="http://schemas.microsoft.com/office/drawing/2014/main" id="{00000000-0008-0000-1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98383" y="9976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4</xdr:row>
      <xdr:rowOff>9525</xdr:rowOff>
    </xdr:from>
    <xdr:to>
      <xdr:col>8</xdr:col>
      <xdr:colOff>587375</xdr:colOff>
      <xdr:row>5</xdr:row>
      <xdr:rowOff>3175</xdr:rowOff>
    </xdr:to>
    <xdr:pic>
      <xdr:nvPicPr>
        <xdr:cNvPr id="14" name="Attēls 13" descr="931">
          <a:extLst>
            <a:ext uri="{FF2B5EF4-FFF2-40B4-BE49-F238E27FC236}">
              <a16:creationId xmlns="" xmlns:a16="http://schemas.microsoft.com/office/drawing/2014/main" id="{00000000-0008-0000-1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5" name="Attēls 14" descr="http://www.traffic.lv/traffic/Img/CZ/922a.gif">
          <a:extLst>
            <a:ext uri="{FF2B5EF4-FFF2-40B4-BE49-F238E27FC236}">
              <a16:creationId xmlns="" xmlns:a16="http://schemas.microsoft.com/office/drawing/2014/main" id="{00000000-0008-0000-1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849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9747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38100</xdr:rowOff>
    </xdr:from>
    <xdr:to>
      <xdr:col>6</xdr:col>
      <xdr:colOff>657225</xdr:colOff>
      <xdr:row>5</xdr:row>
      <xdr:rowOff>0</xdr:rowOff>
    </xdr:to>
    <xdr:pic>
      <xdr:nvPicPr>
        <xdr:cNvPr id="9" name="Attēls 8" descr="http://www.traffic.lv/traffic/Img/CZ/920a.gif">
          <a:extLst>
            <a:ext uri="{FF2B5EF4-FFF2-40B4-BE49-F238E27FC236}">
              <a16:creationId xmlns="" xmlns:a16="http://schemas.microsoft.com/office/drawing/2014/main" id="{00000000-0008-0000-1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0015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</xdr:row>
      <xdr:rowOff>9525</xdr:rowOff>
    </xdr:from>
    <xdr:to>
      <xdr:col>6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849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</xdr:row>
      <xdr:rowOff>171450</xdr:rowOff>
    </xdr:from>
    <xdr:to>
      <xdr:col>10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9747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4</xdr:row>
      <xdr:rowOff>9525</xdr:rowOff>
    </xdr:from>
    <xdr:to>
      <xdr:col>11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4</xdr:row>
      <xdr:rowOff>38100</xdr:rowOff>
    </xdr:from>
    <xdr:to>
      <xdr:col>7</xdr:col>
      <xdr:colOff>657225</xdr:colOff>
      <xdr:row>5</xdr:row>
      <xdr:rowOff>0</xdr:rowOff>
    </xdr:to>
    <xdr:pic>
      <xdr:nvPicPr>
        <xdr:cNvPr id="9" name="Attēls 8" descr="http://www.traffic.lv/traffic/Img/CZ/920a.gif">
          <a:extLst>
            <a:ext uri="{FF2B5EF4-FFF2-40B4-BE49-F238E27FC236}">
              <a16:creationId xmlns=""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0015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00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636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800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629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615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607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790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90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10" name="Attēls 9" descr="http://www.traffic.lv/traffic/Img/CZ/920a.gif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14" name="Attēls 13" descr="929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17" name="Attēls 16" descr="937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4</xdr:row>
      <xdr:rowOff>19050</xdr:rowOff>
    </xdr:from>
    <xdr:to>
      <xdr:col>6</xdr:col>
      <xdr:colOff>647700</xdr:colOff>
      <xdr:row>4</xdr:row>
      <xdr:rowOff>171450</xdr:rowOff>
    </xdr:to>
    <xdr:pic>
      <xdr:nvPicPr>
        <xdr:cNvPr id="18" name="Attēls 17" descr="http://www.traffic.lv/traffic/Img/CZ/920a.gif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10" name="Attēls 9" descr="http://www.traffic.lv/traffic/Img/CZ/920a.gif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937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76200</xdr:colOff>
      <xdr:row>4</xdr:row>
      <xdr:rowOff>19050</xdr:rowOff>
    </xdr:from>
    <xdr:to>
      <xdr:col>8</xdr:col>
      <xdr:colOff>609600</xdr:colOff>
      <xdr:row>4</xdr:row>
      <xdr:rowOff>171450</xdr:rowOff>
    </xdr:to>
    <xdr:pic>
      <xdr:nvPicPr>
        <xdr:cNvPr id="18" name="Attēls 17" descr="http://www.traffic.lv/traffic/Img/CZ/920a.gif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849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9747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38100</xdr:rowOff>
    </xdr:from>
    <xdr:to>
      <xdr:col>6</xdr:col>
      <xdr:colOff>657225</xdr:colOff>
      <xdr:row>5</xdr:row>
      <xdr:rowOff>0</xdr:rowOff>
    </xdr:to>
    <xdr:pic>
      <xdr:nvPicPr>
        <xdr:cNvPr id="9" name="Attēls 8" descr="http://www.traffic.lv/traffic/Img/CZ/920a.gif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0015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0394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937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38100</xdr:rowOff>
    </xdr:from>
    <xdr:to>
      <xdr:col>6</xdr:col>
      <xdr:colOff>657225</xdr:colOff>
      <xdr:row>5</xdr:row>
      <xdr:rowOff>0</xdr:rowOff>
    </xdr:to>
    <xdr:pic>
      <xdr:nvPicPr>
        <xdr:cNvPr id="9" name="Attēls 8" descr="http://www.traffic.lv/traffic/Img/CZ/920a.gif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0015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topLeftCell="A22" zoomScaleNormal="100" workbookViewId="0">
      <selection activeCell="A47" sqref="A47:F47"/>
    </sheetView>
  </sheetViews>
  <sheetFormatPr defaultRowHeight="15"/>
  <cols>
    <col min="2" max="2" width="38.7109375" customWidth="1"/>
    <col min="4" max="4" width="11.28515625" customWidth="1"/>
    <col min="5" max="5" width="12.85546875" customWidth="1"/>
    <col min="6" max="6" width="12.7109375" customWidth="1"/>
    <col min="257" max="257" width="38.7109375" customWidth="1"/>
    <col min="513" max="513" width="38.7109375" customWidth="1"/>
    <col min="769" max="769" width="38.7109375" customWidth="1"/>
    <col min="1025" max="1025" width="38.7109375" customWidth="1"/>
    <col min="1281" max="1281" width="38.7109375" customWidth="1"/>
    <col min="1537" max="1537" width="38.7109375" customWidth="1"/>
    <col min="1793" max="1793" width="38.7109375" customWidth="1"/>
    <col min="2049" max="2049" width="38.7109375" customWidth="1"/>
    <col min="2305" max="2305" width="38.7109375" customWidth="1"/>
    <col min="2561" max="2561" width="38.7109375" customWidth="1"/>
    <col min="2817" max="2817" width="38.7109375" customWidth="1"/>
    <col min="3073" max="3073" width="38.7109375" customWidth="1"/>
    <col min="3329" max="3329" width="38.7109375" customWidth="1"/>
    <col min="3585" max="3585" width="38.7109375" customWidth="1"/>
    <col min="3841" max="3841" width="38.7109375" customWidth="1"/>
    <col min="4097" max="4097" width="38.7109375" customWidth="1"/>
    <col min="4353" max="4353" width="38.7109375" customWidth="1"/>
    <col min="4609" max="4609" width="38.7109375" customWidth="1"/>
    <col min="4865" max="4865" width="38.7109375" customWidth="1"/>
    <col min="5121" max="5121" width="38.7109375" customWidth="1"/>
    <col min="5377" max="5377" width="38.7109375" customWidth="1"/>
    <col min="5633" max="5633" width="38.7109375" customWidth="1"/>
    <col min="5889" max="5889" width="38.7109375" customWidth="1"/>
    <col min="6145" max="6145" width="38.7109375" customWidth="1"/>
    <col min="6401" max="6401" width="38.7109375" customWidth="1"/>
    <col min="6657" max="6657" width="38.7109375" customWidth="1"/>
    <col min="6913" max="6913" width="38.7109375" customWidth="1"/>
    <col min="7169" max="7169" width="38.7109375" customWidth="1"/>
    <col min="7425" max="7425" width="38.7109375" customWidth="1"/>
    <col min="7681" max="7681" width="38.7109375" customWidth="1"/>
    <col min="7937" max="7937" width="38.7109375" customWidth="1"/>
    <col min="8193" max="8193" width="38.7109375" customWidth="1"/>
    <col min="8449" max="8449" width="38.7109375" customWidth="1"/>
    <col min="8705" max="8705" width="38.7109375" customWidth="1"/>
    <col min="8961" max="8961" width="38.7109375" customWidth="1"/>
    <col min="9217" max="9217" width="38.7109375" customWidth="1"/>
    <col min="9473" max="9473" width="38.7109375" customWidth="1"/>
    <col min="9729" max="9729" width="38.7109375" customWidth="1"/>
    <col min="9985" max="9985" width="38.7109375" customWidth="1"/>
    <col min="10241" max="10241" width="38.7109375" customWidth="1"/>
    <col min="10497" max="10497" width="38.7109375" customWidth="1"/>
    <col min="10753" max="10753" width="38.7109375" customWidth="1"/>
    <col min="11009" max="11009" width="38.7109375" customWidth="1"/>
    <col min="11265" max="11265" width="38.7109375" customWidth="1"/>
    <col min="11521" max="11521" width="38.7109375" customWidth="1"/>
    <col min="11777" max="11777" width="38.7109375" customWidth="1"/>
    <col min="12033" max="12033" width="38.7109375" customWidth="1"/>
    <col min="12289" max="12289" width="38.7109375" customWidth="1"/>
    <col min="12545" max="12545" width="38.7109375" customWidth="1"/>
    <col min="12801" max="12801" width="38.7109375" customWidth="1"/>
    <col min="13057" max="13057" width="38.7109375" customWidth="1"/>
    <col min="13313" max="13313" width="38.7109375" customWidth="1"/>
    <col min="13569" max="13569" width="38.7109375" customWidth="1"/>
    <col min="13825" max="13825" width="38.7109375" customWidth="1"/>
    <col min="14081" max="14081" width="38.7109375" customWidth="1"/>
    <col min="14337" max="14337" width="38.7109375" customWidth="1"/>
    <col min="14593" max="14593" width="38.7109375" customWidth="1"/>
    <col min="14849" max="14849" width="38.7109375" customWidth="1"/>
    <col min="15105" max="15105" width="38.7109375" customWidth="1"/>
    <col min="15361" max="15361" width="38.7109375" customWidth="1"/>
    <col min="15617" max="15617" width="38.7109375" customWidth="1"/>
    <col min="15873" max="15873" width="38.7109375" customWidth="1"/>
    <col min="16129" max="16129" width="38.7109375" customWidth="1"/>
  </cols>
  <sheetData>
    <row r="1" spans="1:6">
      <c r="C1" s="120"/>
      <c r="D1" s="125" t="s">
        <v>246</v>
      </c>
      <c r="E1" s="125"/>
      <c r="F1" s="125"/>
    </row>
    <row r="2" spans="1:6">
      <c r="C2" s="125" t="s">
        <v>247</v>
      </c>
      <c r="D2" s="125"/>
      <c r="E2" s="125"/>
      <c r="F2" s="125"/>
    </row>
    <row r="3" spans="1:6">
      <c r="C3" s="125" t="s">
        <v>248</v>
      </c>
      <c r="D3" s="125"/>
      <c r="E3" s="125"/>
      <c r="F3" s="125"/>
    </row>
    <row r="4" spans="1:6" ht="15.75">
      <c r="A4" s="61"/>
      <c r="B4" s="61"/>
      <c r="C4" s="121"/>
      <c r="D4" s="126" t="s">
        <v>249</v>
      </c>
      <c r="E4" s="126"/>
      <c r="F4" s="126"/>
    </row>
    <row r="5" spans="1:6" ht="15.75">
      <c r="A5" s="61"/>
      <c r="B5" s="61"/>
      <c r="C5" s="121"/>
      <c r="D5" s="121"/>
      <c r="E5" s="121"/>
      <c r="F5" s="121"/>
    </row>
    <row r="6" spans="1:6" ht="15.75">
      <c r="A6" s="61"/>
      <c r="B6" s="127" t="s">
        <v>250</v>
      </c>
      <c r="C6" s="127"/>
      <c r="D6" s="127"/>
      <c r="E6" s="127"/>
      <c r="F6" s="121"/>
    </row>
    <row r="7" spans="1:6" ht="15.75">
      <c r="A7" s="61"/>
      <c r="B7" s="122"/>
      <c r="C7" s="122"/>
      <c r="D7" s="122"/>
      <c r="E7" s="122"/>
      <c r="F7" s="121"/>
    </row>
    <row r="8" spans="1:6" ht="15.75">
      <c r="A8" s="61" t="s">
        <v>210</v>
      </c>
      <c r="B8" s="61"/>
      <c r="C8" s="61"/>
      <c r="D8" s="61"/>
      <c r="E8" s="61"/>
    </row>
    <row r="9" spans="1:6" ht="15.75">
      <c r="A9" s="61"/>
      <c r="B9" s="61"/>
      <c r="C9" s="61"/>
      <c r="D9" s="61"/>
      <c r="E9" s="61"/>
    </row>
    <row r="10" spans="1:6" ht="15.75">
      <c r="A10" s="61"/>
      <c r="B10" s="61"/>
      <c r="C10" s="61"/>
      <c r="D10" s="61"/>
      <c r="E10" s="61"/>
    </row>
    <row r="11" spans="1:6" ht="15.75">
      <c r="A11" s="61"/>
      <c r="B11" s="61"/>
      <c r="C11" s="61"/>
      <c r="D11" s="61"/>
      <c r="E11" s="61"/>
    </row>
    <row r="12" spans="1:6" ht="15.75">
      <c r="A12" s="123" t="s">
        <v>140</v>
      </c>
      <c r="B12" s="123"/>
      <c r="C12" s="123"/>
      <c r="D12" s="123"/>
      <c r="E12" s="123"/>
    </row>
    <row r="13" spans="1:6" ht="15.75">
      <c r="A13" s="124"/>
      <c r="B13" s="124"/>
      <c r="C13" s="124"/>
      <c r="D13" s="124"/>
      <c r="E13" s="124"/>
    </row>
    <row r="14" spans="1:6" ht="63">
      <c r="A14" s="64" t="s">
        <v>133</v>
      </c>
      <c r="B14" s="65" t="s">
        <v>134</v>
      </c>
      <c r="C14" s="65" t="s">
        <v>135</v>
      </c>
      <c r="D14" s="64" t="s">
        <v>141</v>
      </c>
      <c r="E14" s="64" t="s">
        <v>142</v>
      </c>
      <c r="F14" s="111" t="s">
        <v>234</v>
      </c>
    </row>
    <row r="15" spans="1:6" ht="18.75">
      <c r="A15" s="65">
        <v>1</v>
      </c>
      <c r="B15" s="66" t="s">
        <v>1</v>
      </c>
      <c r="C15" s="65" t="s">
        <v>136</v>
      </c>
      <c r="D15" s="67">
        <f>Rigas_iela!C63</f>
        <v>104.55000000000001</v>
      </c>
      <c r="E15" s="67">
        <f>Rigas_iela!C64</f>
        <v>5.4</v>
      </c>
      <c r="F15" s="112">
        <f>Rigas_iela!C65</f>
        <v>190.68</v>
      </c>
    </row>
    <row r="16" spans="1:6" ht="18.75">
      <c r="A16" s="65">
        <v>2</v>
      </c>
      <c r="B16" s="66" t="s">
        <v>22</v>
      </c>
      <c r="C16" s="65" t="s">
        <v>136</v>
      </c>
      <c r="D16" s="67">
        <f>O_Kalpaka!C63</f>
        <v>114.92999999999999</v>
      </c>
      <c r="E16" s="67">
        <f>O_Kalpaka!C64</f>
        <v>0</v>
      </c>
      <c r="F16" s="112">
        <f>O_Kalpaka!C65</f>
        <v>140.28</v>
      </c>
    </row>
    <row r="17" spans="1:6" ht="31.5">
      <c r="A17" s="65">
        <v>3</v>
      </c>
      <c r="B17" s="66" t="s">
        <v>143</v>
      </c>
      <c r="C17" s="65" t="s">
        <v>136</v>
      </c>
      <c r="D17" s="67">
        <f>Lika!C39</f>
        <v>54.709999999999994</v>
      </c>
      <c r="E17" s="67">
        <f>Lika!C40</f>
        <v>0</v>
      </c>
      <c r="F17" s="112">
        <f>Lika!C41</f>
        <v>16.190000000000001</v>
      </c>
    </row>
    <row r="18" spans="1:6" ht="31.5">
      <c r="A18" s="65">
        <v>4</v>
      </c>
      <c r="B18" s="66" t="s">
        <v>144</v>
      </c>
      <c r="C18" s="65" t="s">
        <v>136</v>
      </c>
      <c r="D18" s="67">
        <f>Lika_2!C26</f>
        <v>37.975000000000001</v>
      </c>
      <c r="E18" s="67">
        <f>Lika_2!C27</f>
        <v>0</v>
      </c>
      <c r="F18" s="112">
        <f>Lika_2!C28</f>
        <v>5.76</v>
      </c>
    </row>
    <row r="19" spans="1:6" ht="31.5">
      <c r="A19" s="65">
        <v>5</v>
      </c>
      <c r="B19" s="66" t="s">
        <v>145</v>
      </c>
      <c r="C19" s="65" t="s">
        <v>136</v>
      </c>
      <c r="D19" s="67">
        <f>Abelu!C26</f>
        <v>8.4250000000000007</v>
      </c>
      <c r="E19" s="67">
        <f>Abelu!C27</f>
        <v>36</v>
      </c>
      <c r="F19" s="112">
        <f>Abelu!C28</f>
        <v>5.4</v>
      </c>
    </row>
    <row r="20" spans="1:6" ht="18.75">
      <c r="A20" s="65">
        <v>6</v>
      </c>
      <c r="B20" s="66" t="s">
        <v>6</v>
      </c>
      <c r="C20" s="65" t="s">
        <v>136</v>
      </c>
      <c r="D20" s="67">
        <f>Berzu!C23</f>
        <v>29.5</v>
      </c>
      <c r="E20" s="67">
        <f>Berzu!C24</f>
        <v>15.049999999999999</v>
      </c>
      <c r="F20" s="112">
        <f>Berzu!C25</f>
        <v>13.08</v>
      </c>
    </row>
    <row r="21" spans="1:6" ht="31.5">
      <c r="A21" s="65">
        <v>7</v>
      </c>
      <c r="B21" s="66" t="s">
        <v>146</v>
      </c>
      <c r="C21" s="65" t="s">
        <v>136</v>
      </c>
      <c r="D21" s="67">
        <f>Gaitnieku!C15</f>
        <v>0</v>
      </c>
      <c r="E21" s="67">
        <f>Gaitnieku!C16</f>
        <v>8.1999999999999993</v>
      </c>
      <c r="F21" s="112">
        <f>Gaitnieku!C17</f>
        <v>7</v>
      </c>
    </row>
    <row r="22" spans="1:6" ht="31.5">
      <c r="A22" s="65">
        <v>8</v>
      </c>
      <c r="B22" s="66" t="s">
        <v>147</v>
      </c>
      <c r="C22" s="65" t="s">
        <v>136</v>
      </c>
      <c r="D22" s="67">
        <f>Gaitnieku1!C22</f>
        <v>24.425000000000001</v>
      </c>
      <c r="E22" s="67">
        <f>Gaitnieku1!C23</f>
        <v>0</v>
      </c>
      <c r="F22" s="112">
        <f>Gaitnieku1!C24</f>
        <v>4.96</v>
      </c>
    </row>
    <row r="23" spans="1:6" ht="18.75">
      <c r="A23" s="65">
        <v>9</v>
      </c>
      <c r="B23" s="117" t="s">
        <v>243</v>
      </c>
      <c r="C23" s="65" t="s">
        <v>136</v>
      </c>
      <c r="D23" s="67">
        <f>' Ozolu1'!C37</f>
        <v>37.299999999999997</v>
      </c>
      <c r="E23" s="67">
        <f>' Ozolu1'!C38</f>
        <v>10.5</v>
      </c>
      <c r="F23" s="112">
        <f>' Ozolu1'!C39</f>
        <v>16.96</v>
      </c>
    </row>
    <row r="24" spans="1:6" ht="31.5">
      <c r="A24" s="65">
        <v>10</v>
      </c>
      <c r="B24" s="66" t="s">
        <v>148</v>
      </c>
      <c r="C24" s="65" t="s">
        <v>136</v>
      </c>
      <c r="D24" s="67">
        <f>Delzcela!C47</f>
        <v>73.265000000000001</v>
      </c>
      <c r="E24" s="67">
        <f>Delzcela!C48</f>
        <v>0</v>
      </c>
      <c r="F24" s="112">
        <f>Delzcela!C49</f>
        <v>29.200000000000003</v>
      </c>
    </row>
    <row r="25" spans="1:6" ht="31.5">
      <c r="A25" s="65">
        <v>11</v>
      </c>
      <c r="B25" s="66" t="s">
        <v>235</v>
      </c>
      <c r="C25" s="65" t="s">
        <v>136</v>
      </c>
      <c r="D25" s="67">
        <f>Brivibas!C99</f>
        <v>139.07500000000002</v>
      </c>
      <c r="E25" s="67">
        <f>Brivibas!C100</f>
        <v>2.2000000000000002</v>
      </c>
      <c r="F25" s="112">
        <f>Brivibas!C101</f>
        <v>27.56</v>
      </c>
    </row>
    <row r="26" spans="1:6" ht="31.5">
      <c r="A26" s="65">
        <v>12</v>
      </c>
      <c r="B26" s="66" t="s">
        <v>236</v>
      </c>
      <c r="C26" s="65" t="s">
        <v>136</v>
      </c>
      <c r="D26" s="67">
        <f>Nakotnes!C19</f>
        <v>26.625</v>
      </c>
      <c r="E26" s="67">
        <f>Nakotnes!C20</f>
        <v>4.8</v>
      </c>
      <c r="F26" s="112">
        <f>Nakotnes!C21</f>
        <v>8.9600000000000009</v>
      </c>
    </row>
    <row r="27" spans="1:6" ht="31.5">
      <c r="A27" s="65">
        <v>13</v>
      </c>
      <c r="B27" s="66" t="s">
        <v>149</v>
      </c>
      <c r="C27" s="65" t="s">
        <v>136</v>
      </c>
      <c r="D27" s="67">
        <f>Raina!C16</f>
        <v>11.5</v>
      </c>
      <c r="E27" s="67">
        <f>Raina!C17</f>
        <v>0</v>
      </c>
      <c r="F27" s="112">
        <f>Raina!C18</f>
        <v>1.6</v>
      </c>
    </row>
    <row r="28" spans="1:6" ht="18.75">
      <c r="A28" s="65">
        <v>14</v>
      </c>
      <c r="B28" s="66" t="s">
        <v>31</v>
      </c>
      <c r="C28" s="65" t="s">
        <v>136</v>
      </c>
      <c r="D28" s="67">
        <f>Skolas!C27</f>
        <v>43.524999999999991</v>
      </c>
      <c r="E28" s="67">
        <f>Skolas!C28</f>
        <v>0</v>
      </c>
      <c r="F28" s="112">
        <f>Skolas!C29</f>
        <v>34.4</v>
      </c>
    </row>
    <row r="29" spans="1:6" ht="18.75">
      <c r="A29" s="65">
        <v>15</v>
      </c>
      <c r="B29" s="66" t="s">
        <v>150</v>
      </c>
      <c r="C29" s="65" t="s">
        <v>136</v>
      </c>
      <c r="D29" s="67">
        <f>Pamatu!C19</f>
        <v>19.7</v>
      </c>
      <c r="E29" s="67">
        <f>Pamatu!C20</f>
        <v>0</v>
      </c>
      <c r="F29" s="112">
        <f>Pamatu!C21</f>
        <v>2.88</v>
      </c>
    </row>
    <row r="30" spans="1:6" ht="18.75">
      <c r="A30" s="65">
        <v>16</v>
      </c>
      <c r="B30" s="66" t="s">
        <v>151</v>
      </c>
      <c r="C30" s="65" t="s">
        <v>136</v>
      </c>
      <c r="D30" s="67">
        <f>Dzirnavu!C35</f>
        <v>75.5</v>
      </c>
      <c r="E30" s="67">
        <f>Dzirnavu!C36</f>
        <v>0</v>
      </c>
      <c r="F30" s="112">
        <f>Dzirnavu!C37</f>
        <v>4.8</v>
      </c>
    </row>
    <row r="31" spans="1:6" ht="18.75">
      <c r="A31" s="65">
        <v>17</v>
      </c>
      <c r="B31" s="66" t="s">
        <v>152</v>
      </c>
      <c r="C31" s="65" t="s">
        <v>136</v>
      </c>
      <c r="D31" s="67">
        <f>Vidus!C17</f>
        <v>20</v>
      </c>
      <c r="E31" s="67">
        <f>Vidus!C18</f>
        <v>0</v>
      </c>
      <c r="F31" s="112">
        <f>Vidus!C19</f>
        <v>0</v>
      </c>
    </row>
    <row r="32" spans="1:6" ht="31.5">
      <c r="A32" s="65">
        <v>18</v>
      </c>
      <c r="B32" s="66" t="s">
        <v>176</v>
      </c>
      <c r="C32" s="65" t="s">
        <v>136</v>
      </c>
      <c r="D32" s="67">
        <f>Rezeknes!C16</f>
        <v>26.925000000000001</v>
      </c>
      <c r="E32" s="67">
        <f>Rezeknes!C17</f>
        <v>0</v>
      </c>
      <c r="F32" s="112">
        <f>Rezeknes!C18</f>
        <v>1.92</v>
      </c>
    </row>
    <row r="33" spans="1:6" ht="31.5">
      <c r="A33" s="65">
        <v>19</v>
      </c>
      <c r="B33" s="66" t="s">
        <v>177</v>
      </c>
      <c r="C33" s="65" t="s">
        <v>136</v>
      </c>
      <c r="D33" s="67">
        <f>Parka!C33</f>
        <v>69.22999999999999</v>
      </c>
      <c r="E33" s="67">
        <f>Parka!C34</f>
        <v>4.8949999999999996</v>
      </c>
      <c r="F33" s="112">
        <f>Parka!C35</f>
        <v>0</v>
      </c>
    </row>
    <row r="34" spans="1:6" ht="31.5">
      <c r="A34" s="65">
        <v>20</v>
      </c>
      <c r="B34" s="66" t="s">
        <v>178</v>
      </c>
      <c r="C34" s="65" t="s">
        <v>136</v>
      </c>
      <c r="D34" s="67">
        <f>Zvaigznu!C38</f>
        <v>78.524999999999991</v>
      </c>
      <c r="E34" s="67">
        <f>Zvaigznu!C39</f>
        <v>0</v>
      </c>
      <c r="F34" s="112">
        <f>Zvaigznu!C40</f>
        <v>7.8400000000000007</v>
      </c>
    </row>
    <row r="35" spans="1:6" ht="18.75">
      <c r="A35" s="65">
        <v>21</v>
      </c>
      <c r="B35" s="66" t="s">
        <v>180</v>
      </c>
      <c r="C35" s="65" t="s">
        <v>136</v>
      </c>
      <c r="D35" s="67">
        <f>Lazdu!C17</f>
        <v>17</v>
      </c>
      <c r="E35" s="67">
        <f>Lazdu!C18</f>
        <v>0</v>
      </c>
      <c r="F35" s="112">
        <f>Lazdu!C19</f>
        <v>3.3600000000000003</v>
      </c>
    </row>
    <row r="36" spans="1:6" ht="18.75">
      <c r="A36" s="65">
        <v>22</v>
      </c>
      <c r="B36" s="66" t="s">
        <v>196</v>
      </c>
      <c r="C36" s="65" t="s">
        <v>136</v>
      </c>
      <c r="D36" s="67">
        <f>Miera!C54</f>
        <v>80.175000000000011</v>
      </c>
      <c r="E36" s="67">
        <f>Miera!C55</f>
        <v>10</v>
      </c>
      <c r="F36" s="112">
        <f>Miera!C56</f>
        <v>35.92</v>
      </c>
    </row>
    <row r="37" spans="1:6" ht="18.75">
      <c r="A37" s="65">
        <v>23</v>
      </c>
      <c r="B37" s="66" t="s">
        <v>206</v>
      </c>
      <c r="C37" s="65" t="s">
        <v>136</v>
      </c>
      <c r="D37" s="67">
        <f>Blaumanu!C65</f>
        <v>130.22499999999999</v>
      </c>
      <c r="E37" s="67">
        <f>Blaumanu!C66</f>
        <v>0</v>
      </c>
      <c r="F37" s="112">
        <f>Blaumanu!C67</f>
        <v>92.160000000000011</v>
      </c>
    </row>
    <row r="38" spans="1:6" ht="18.75">
      <c r="A38" s="68"/>
      <c r="B38" s="69" t="s">
        <v>137</v>
      </c>
      <c r="C38" s="65" t="s">
        <v>136</v>
      </c>
      <c r="D38" s="75">
        <f>SUM(D15:D37)</f>
        <v>1223.085</v>
      </c>
      <c r="E38" s="75">
        <f t="shared" ref="E38:F38" si="0">SUM(E15:E37)</f>
        <v>97.044999999999987</v>
      </c>
      <c r="F38" s="75">
        <f t="shared" si="0"/>
        <v>650.90999999999985</v>
      </c>
    </row>
    <row r="39" spans="1:6" ht="18.75">
      <c r="A39" s="68"/>
      <c r="B39" s="69" t="s">
        <v>153</v>
      </c>
      <c r="C39" s="77" t="s">
        <v>154</v>
      </c>
      <c r="D39" s="78"/>
      <c r="E39" s="78"/>
      <c r="F39" s="78"/>
    </row>
    <row r="40" spans="1:6" ht="15.75">
      <c r="A40" s="68"/>
      <c r="B40" s="69" t="s">
        <v>155</v>
      </c>
      <c r="C40" s="76"/>
      <c r="D40" s="75">
        <f>D38*D39</f>
        <v>0</v>
      </c>
      <c r="E40" s="75">
        <f>E38*E39</f>
        <v>0</v>
      </c>
      <c r="F40" s="75">
        <f>F38*F39</f>
        <v>0</v>
      </c>
    </row>
    <row r="41" spans="1:6" ht="15.75">
      <c r="A41" s="68"/>
      <c r="B41" s="69"/>
      <c r="C41" s="70"/>
      <c r="D41" s="71"/>
      <c r="E41" s="71"/>
    </row>
    <row r="42" spans="1:6" ht="31.5">
      <c r="A42" s="68"/>
      <c r="B42" s="79" t="s">
        <v>156</v>
      </c>
      <c r="C42" s="82"/>
      <c r="D42" s="83">
        <f>D40+E40+F40</f>
        <v>0</v>
      </c>
      <c r="E42" s="71"/>
    </row>
    <row r="43" spans="1:6" ht="15.75">
      <c r="A43" s="68"/>
      <c r="B43" s="80" t="s">
        <v>138</v>
      </c>
      <c r="C43" s="84"/>
      <c r="D43" s="85">
        <f>D44-D42</f>
        <v>0</v>
      </c>
      <c r="E43" s="68"/>
    </row>
    <row r="44" spans="1:6" ht="15.75">
      <c r="A44" s="68"/>
      <c r="B44" s="81" t="s">
        <v>139</v>
      </c>
      <c r="C44" s="84"/>
      <c r="D44" s="83">
        <f>D42*1.21</f>
        <v>0</v>
      </c>
      <c r="E44" s="68"/>
    </row>
    <row r="45" spans="1:6" ht="15.75">
      <c r="A45" s="68"/>
      <c r="B45" s="73"/>
      <c r="C45" s="68"/>
      <c r="D45" s="72"/>
      <c r="E45" s="68"/>
    </row>
    <row r="46" spans="1:6" ht="15.75">
      <c r="A46" s="68"/>
      <c r="B46" s="73"/>
      <c r="C46" s="68"/>
      <c r="D46" s="72"/>
      <c r="E46" s="68"/>
    </row>
    <row r="47" spans="1:6" ht="45.75" customHeight="1">
      <c r="A47" s="130" t="s">
        <v>251</v>
      </c>
      <c r="B47" s="130"/>
      <c r="C47" s="130"/>
      <c r="D47" s="130"/>
      <c r="E47" s="130"/>
      <c r="F47" s="130"/>
    </row>
    <row r="48" spans="1:6" ht="15.75">
      <c r="A48" s="61"/>
      <c r="B48" s="61"/>
      <c r="C48" s="61"/>
      <c r="D48" s="61"/>
      <c r="E48" s="61"/>
    </row>
    <row r="49" spans="1:5" ht="15.75">
      <c r="A49" s="74"/>
      <c r="B49" s="63"/>
      <c r="C49" s="74"/>
      <c r="D49" s="61"/>
      <c r="E49" s="74"/>
    </row>
    <row r="50" spans="1:5" ht="15.75">
      <c r="A50" s="74"/>
      <c r="B50" s="61"/>
      <c r="C50" s="61"/>
      <c r="D50" s="61"/>
      <c r="E50" s="61"/>
    </row>
    <row r="51" spans="1:5" ht="15.75">
      <c r="A51" s="61"/>
      <c r="B51" s="61"/>
      <c r="C51" s="74"/>
      <c r="D51" s="61"/>
      <c r="E51" s="61"/>
    </row>
    <row r="52" spans="1:5" ht="15.75">
      <c r="A52" s="74"/>
      <c r="B52" s="61"/>
      <c r="C52" s="61"/>
      <c r="D52" s="61"/>
      <c r="E52" s="61"/>
    </row>
    <row r="53" spans="1:5" ht="15.75">
      <c r="A53" s="61"/>
      <c r="B53" s="61"/>
      <c r="C53" s="61"/>
      <c r="D53" s="61"/>
      <c r="E53" s="61"/>
    </row>
    <row r="54" spans="1:5" ht="15.75">
      <c r="A54" s="61"/>
      <c r="B54" s="61"/>
      <c r="C54" s="61"/>
      <c r="D54" s="61"/>
      <c r="E54" s="61"/>
    </row>
    <row r="55" spans="1:5" ht="15.75">
      <c r="A55" s="61"/>
      <c r="B55" s="61"/>
      <c r="C55" s="61"/>
      <c r="D55" s="61"/>
      <c r="E55" s="61"/>
    </row>
    <row r="56" spans="1:5" ht="15.75">
      <c r="A56" s="61"/>
      <c r="B56" s="62"/>
      <c r="C56" s="61"/>
      <c r="D56" s="61"/>
      <c r="E56" s="61"/>
    </row>
  </sheetData>
  <mergeCells count="8">
    <mergeCell ref="A12:E12"/>
    <mergeCell ref="A13:E13"/>
    <mergeCell ref="A47:F47"/>
    <mergeCell ref="D1:F1"/>
    <mergeCell ref="C2:F2"/>
    <mergeCell ref="C3:F3"/>
    <mergeCell ref="D4:F4"/>
    <mergeCell ref="B6:E6"/>
  </mergeCells>
  <pageMargins left="0.7" right="0.7" top="0.75" bottom="0.75" header="0.3" footer="0.3"/>
  <pageSetup paperSize="9" scale="83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workbookViewId="0">
      <pane ySplit="5" topLeftCell="A6" activePane="bottomLeft" state="frozen"/>
      <selection pane="bottomLeft" activeCell="G2" sqref="G2"/>
    </sheetView>
  </sheetViews>
  <sheetFormatPr defaultRowHeight="15"/>
  <cols>
    <col min="1" max="1" width="3.42578125" customWidth="1"/>
    <col min="2" max="2" width="29.5703125" customWidth="1"/>
    <col min="3" max="3" width="11" customWidth="1"/>
    <col min="7" max="7" width="11.85546875" customWidth="1"/>
  </cols>
  <sheetData>
    <row r="1" spans="1:11" ht="15.75">
      <c r="B1" s="1" t="s">
        <v>219</v>
      </c>
    </row>
    <row r="2" spans="1:11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53</v>
      </c>
      <c r="G2" s="25" t="s">
        <v>90</v>
      </c>
      <c r="H2" s="20" t="s">
        <v>79</v>
      </c>
      <c r="I2" s="20" t="s">
        <v>47</v>
      </c>
      <c r="J2" s="15" t="s">
        <v>54</v>
      </c>
      <c r="K2" s="14" t="s">
        <v>24</v>
      </c>
    </row>
    <row r="3" spans="1:11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24">
        <v>920</v>
      </c>
      <c r="H4" s="3">
        <v>938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3"/>
      <c r="D5" s="3"/>
      <c r="E5" s="3"/>
      <c r="F5" s="3"/>
      <c r="G5" s="3"/>
      <c r="H5" s="3"/>
      <c r="I5" s="3"/>
      <c r="J5" s="3"/>
      <c r="K5" s="3"/>
    </row>
    <row r="6" spans="1:11" ht="30">
      <c r="A6" s="33">
        <v>1</v>
      </c>
      <c r="B6" s="36" t="s">
        <v>93</v>
      </c>
      <c r="C6" s="52">
        <v>1.3</v>
      </c>
      <c r="D6" s="52"/>
      <c r="E6" s="52"/>
      <c r="F6" s="52"/>
      <c r="G6" s="52"/>
      <c r="H6" s="52"/>
      <c r="I6" s="52"/>
      <c r="J6" s="52"/>
      <c r="K6" s="52"/>
    </row>
    <row r="7" spans="1:11">
      <c r="A7" s="26">
        <v>2</v>
      </c>
      <c r="B7" s="27" t="s">
        <v>20</v>
      </c>
      <c r="C7" s="52">
        <v>2</v>
      </c>
      <c r="D7" s="52"/>
      <c r="E7" s="52"/>
      <c r="F7" s="52"/>
      <c r="G7" s="52"/>
      <c r="H7" s="52"/>
      <c r="I7" s="52"/>
      <c r="J7" s="52"/>
      <c r="K7" s="52"/>
    </row>
    <row r="8" spans="1:11">
      <c r="A8" s="28"/>
      <c r="B8" s="30"/>
      <c r="C8" s="52"/>
      <c r="D8" s="52">
        <v>6</v>
      </c>
      <c r="E8" s="52"/>
      <c r="F8" s="52"/>
      <c r="G8" s="52"/>
      <c r="H8" s="52"/>
      <c r="I8" s="52"/>
      <c r="J8" s="52"/>
      <c r="K8" s="52"/>
    </row>
    <row r="9" spans="1:11">
      <c r="A9" s="28"/>
      <c r="B9" s="30"/>
      <c r="C9" s="52">
        <v>2</v>
      </c>
      <c r="D9" s="52"/>
      <c r="E9" s="52"/>
      <c r="F9" s="52"/>
      <c r="G9" s="52"/>
      <c r="H9" s="52"/>
      <c r="I9" s="52"/>
      <c r="J9" s="52"/>
      <c r="K9" s="52"/>
    </row>
    <row r="10" spans="1:11">
      <c r="A10" s="31"/>
      <c r="B10" s="35" t="s">
        <v>69</v>
      </c>
      <c r="C10" s="52"/>
      <c r="D10" s="52"/>
      <c r="E10" s="52"/>
      <c r="F10" s="52"/>
      <c r="G10" s="98">
        <v>7.5</v>
      </c>
      <c r="H10" s="52"/>
      <c r="I10" s="52"/>
      <c r="J10" s="52"/>
      <c r="K10" s="52"/>
    </row>
    <row r="11" spans="1:11">
      <c r="A11" s="33">
        <v>3</v>
      </c>
      <c r="B11" s="34" t="s">
        <v>41</v>
      </c>
      <c r="C11" s="52"/>
      <c r="D11" s="52"/>
      <c r="E11" s="52"/>
      <c r="F11" s="52"/>
      <c r="G11" s="98"/>
      <c r="H11" s="52"/>
      <c r="I11" s="52"/>
      <c r="J11" s="52"/>
      <c r="K11" s="52">
        <v>6</v>
      </c>
    </row>
    <row r="12" spans="1:11">
      <c r="A12" s="26">
        <v>4</v>
      </c>
      <c r="B12" s="27" t="s">
        <v>20</v>
      </c>
      <c r="C12" s="52"/>
      <c r="D12" s="52"/>
      <c r="E12" s="52"/>
      <c r="F12" s="52"/>
      <c r="G12" s="98"/>
      <c r="H12" s="52"/>
      <c r="I12" s="52"/>
      <c r="J12" s="52"/>
      <c r="K12" s="52"/>
    </row>
    <row r="13" spans="1:11">
      <c r="A13" s="31"/>
      <c r="B13" s="35" t="s">
        <v>69</v>
      </c>
      <c r="C13" s="52"/>
      <c r="D13" s="52"/>
      <c r="E13" s="52"/>
      <c r="F13" s="52"/>
      <c r="G13" s="98">
        <v>3</v>
      </c>
      <c r="H13" s="52"/>
      <c r="I13" s="52"/>
      <c r="J13" s="52"/>
      <c r="K13" s="52"/>
    </row>
    <row r="14" spans="1:11" ht="30">
      <c r="A14" s="33">
        <v>5</v>
      </c>
      <c r="B14" s="34" t="s">
        <v>84</v>
      </c>
      <c r="C14" s="52"/>
      <c r="D14" s="52"/>
      <c r="E14" s="52"/>
      <c r="F14" s="52"/>
      <c r="G14" s="98"/>
      <c r="H14" s="52"/>
      <c r="I14" s="52"/>
      <c r="J14" s="52"/>
      <c r="K14" s="52"/>
    </row>
    <row r="15" spans="1:11">
      <c r="A15" s="26">
        <v>6</v>
      </c>
      <c r="B15" s="27" t="s">
        <v>83</v>
      </c>
      <c r="C15" s="52">
        <v>5</v>
      </c>
      <c r="D15" s="52"/>
      <c r="E15" s="52"/>
      <c r="F15" s="52"/>
      <c r="G15" s="98"/>
      <c r="H15" s="52"/>
      <c r="I15" s="52"/>
      <c r="J15" s="52"/>
      <c r="K15" s="52"/>
    </row>
    <row r="16" spans="1:11">
      <c r="A16" s="28"/>
      <c r="B16" s="29" t="s">
        <v>69</v>
      </c>
      <c r="C16" s="52"/>
      <c r="D16" s="52"/>
      <c r="E16" s="52"/>
      <c r="F16" s="52"/>
      <c r="G16" s="98"/>
      <c r="H16" s="52"/>
      <c r="I16" s="52"/>
      <c r="J16" s="52"/>
      <c r="K16" s="52"/>
    </row>
    <row r="17" spans="1:11">
      <c r="A17" s="28"/>
      <c r="B17" s="30"/>
      <c r="C17" s="52">
        <v>1</v>
      </c>
      <c r="D17" s="52"/>
      <c r="E17" s="52"/>
      <c r="F17" s="52"/>
      <c r="G17" s="52"/>
      <c r="H17" s="52"/>
      <c r="I17" s="52"/>
      <c r="J17" s="52"/>
      <c r="K17" s="52"/>
    </row>
    <row r="18" spans="1:11">
      <c r="A18" s="28"/>
      <c r="B18" s="30"/>
      <c r="C18" s="52">
        <v>2</v>
      </c>
      <c r="D18" s="52"/>
      <c r="E18" s="52"/>
      <c r="F18" s="52"/>
      <c r="G18" s="52"/>
      <c r="H18" s="52"/>
      <c r="I18" s="52"/>
      <c r="J18" s="52"/>
      <c r="K18" s="52"/>
    </row>
    <row r="19" spans="1:11">
      <c r="A19" s="31"/>
      <c r="B19" s="32"/>
      <c r="C19" s="52"/>
      <c r="D19" s="52">
        <v>12</v>
      </c>
      <c r="E19" s="52"/>
      <c r="F19" s="52"/>
      <c r="G19" s="52"/>
      <c r="H19" s="52"/>
      <c r="I19" s="52"/>
      <c r="J19" s="52"/>
      <c r="K19" s="52"/>
    </row>
    <row r="20" spans="1:11">
      <c r="A20" s="26">
        <v>7</v>
      </c>
      <c r="B20" s="34" t="s">
        <v>238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1:11">
      <c r="A21" s="28"/>
      <c r="B21" s="27" t="s">
        <v>20</v>
      </c>
      <c r="C21" s="52"/>
      <c r="D21" s="52"/>
      <c r="E21" s="52"/>
      <c r="F21" s="52"/>
      <c r="G21" s="52"/>
      <c r="H21" s="52"/>
      <c r="I21" s="52"/>
      <c r="J21" s="52"/>
      <c r="K21" s="52"/>
    </row>
    <row r="22" spans="1:11">
      <c r="A22" s="28"/>
      <c r="B22" s="29"/>
      <c r="C22" s="52"/>
      <c r="D22" s="52"/>
      <c r="E22" s="52"/>
      <c r="F22" s="52"/>
      <c r="G22" s="52"/>
      <c r="H22" s="52"/>
      <c r="I22" s="52"/>
      <c r="J22" s="52"/>
      <c r="K22" s="52"/>
    </row>
    <row r="23" spans="1:11">
      <c r="A23" s="31"/>
      <c r="B23" s="32"/>
      <c r="C23" s="52"/>
      <c r="D23" s="52"/>
      <c r="E23" s="52"/>
      <c r="F23" s="52"/>
      <c r="G23" s="52"/>
      <c r="H23" s="52"/>
      <c r="I23" s="52"/>
      <c r="J23" s="52"/>
      <c r="K23" s="52"/>
    </row>
    <row r="24" spans="1:11">
      <c r="A24" s="33">
        <v>8</v>
      </c>
      <c r="B24" s="95" t="s">
        <v>21</v>
      </c>
      <c r="C24" s="52"/>
      <c r="D24" s="52"/>
      <c r="E24" s="52"/>
      <c r="F24" s="52">
        <v>1.44</v>
      </c>
      <c r="G24" s="52"/>
      <c r="H24" s="52"/>
      <c r="I24" s="52"/>
      <c r="J24" s="52"/>
      <c r="K24" s="52">
        <v>6</v>
      </c>
    </row>
    <row r="25" spans="1:11">
      <c r="A25" s="8"/>
      <c r="B25" s="27" t="s">
        <v>20</v>
      </c>
      <c r="C25" s="52"/>
      <c r="D25" s="52"/>
      <c r="E25" s="52"/>
      <c r="F25" s="52"/>
      <c r="G25" s="52"/>
      <c r="H25" s="52"/>
      <c r="I25" s="52"/>
      <c r="J25" s="52"/>
      <c r="K25" s="52"/>
    </row>
    <row r="26" spans="1:11">
      <c r="A26" s="26">
        <v>9</v>
      </c>
      <c r="B26" s="34" t="s">
        <v>239</v>
      </c>
      <c r="C26" s="52"/>
      <c r="D26" s="52"/>
      <c r="E26" s="52"/>
      <c r="F26" s="52"/>
      <c r="G26" s="52"/>
      <c r="H26" s="52"/>
      <c r="I26" s="52"/>
      <c r="J26" s="52"/>
      <c r="K26" s="52"/>
    </row>
    <row r="27" spans="1:11">
      <c r="A27" s="28"/>
      <c r="B27" s="49" t="s">
        <v>241</v>
      </c>
      <c r="C27" s="52">
        <v>2</v>
      </c>
      <c r="D27" s="52"/>
      <c r="E27" s="52"/>
      <c r="F27" s="52">
        <v>1.76</v>
      </c>
      <c r="G27" s="52"/>
      <c r="H27" s="52"/>
      <c r="I27" s="52"/>
      <c r="J27" s="52"/>
      <c r="K27" s="52"/>
    </row>
    <row r="28" spans="1:11">
      <c r="A28" s="28"/>
      <c r="B28" s="49" t="s">
        <v>240</v>
      </c>
      <c r="C28" s="52">
        <v>2</v>
      </c>
      <c r="D28" s="52"/>
      <c r="E28" s="52"/>
      <c r="F28" s="52">
        <v>1.76</v>
      </c>
      <c r="G28" s="52"/>
      <c r="H28" s="52"/>
      <c r="I28" s="52"/>
      <c r="J28" s="52"/>
      <c r="K28" s="52"/>
    </row>
    <row r="29" spans="1:11">
      <c r="A29" s="28"/>
      <c r="B29" s="27" t="s">
        <v>20</v>
      </c>
      <c r="C29" s="52">
        <v>2</v>
      </c>
      <c r="D29" s="52"/>
      <c r="E29" s="52"/>
      <c r="F29" s="52"/>
      <c r="G29" s="52"/>
      <c r="H29" s="52"/>
      <c r="I29" s="52"/>
      <c r="J29" s="52"/>
      <c r="K29" s="52"/>
    </row>
    <row r="30" spans="1:11">
      <c r="A30" s="28"/>
      <c r="B30" s="116"/>
      <c r="C30" s="52"/>
      <c r="D30" s="52"/>
      <c r="E30" s="52"/>
      <c r="F30" s="52"/>
      <c r="G30" s="52"/>
      <c r="H30" s="52"/>
      <c r="I30" s="52"/>
      <c r="J30" s="52"/>
      <c r="K30" s="52"/>
    </row>
    <row r="31" spans="1:11">
      <c r="A31" s="28"/>
      <c r="B31" s="116"/>
      <c r="C31" s="52"/>
      <c r="D31" s="52"/>
      <c r="E31" s="52"/>
      <c r="F31" s="52"/>
      <c r="G31" s="52"/>
      <c r="H31" s="52"/>
      <c r="I31" s="52"/>
      <c r="J31" s="52"/>
      <c r="K31" s="52"/>
    </row>
    <row r="32" spans="1:11">
      <c r="A32" s="28"/>
      <c r="B32" s="116"/>
      <c r="C32" s="52"/>
      <c r="D32" s="52"/>
      <c r="E32" s="52"/>
      <c r="F32" s="52"/>
      <c r="G32" s="52"/>
      <c r="H32" s="52"/>
      <c r="I32" s="52"/>
      <c r="J32" s="52"/>
      <c r="K32" s="52"/>
    </row>
    <row r="33" spans="1:11">
      <c r="A33" s="31">
        <v>10</v>
      </c>
      <c r="B33" s="34" t="s">
        <v>45</v>
      </c>
      <c r="C33" s="52"/>
      <c r="D33" s="52"/>
      <c r="E33" s="52"/>
      <c r="F33" s="52"/>
      <c r="G33" s="52"/>
      <c r="H33" s="52"/>
      <c r="I33" s="52"/>
      <c r="J33" s="52"/>
      <c r="K33" s="52"/>
    </row>
    <row r="34" spans="1:11">
      <c r="B34" s="2" t="s">
        <v>12</v>
      </c>
      <c r="C34">
        <f>SUM(C6:C33)</f>
        <v>19.3</v>
      </c>
      <c r="D34">
        <f t="shared" ref="D34:K34" si="0">SUM(D6:D33)</f>
        <v>18</v>
      </c>
      <c r="E34">
        <f t="shared" si="0"/>
        <v>0</v>
      </c>
      <c r="F34">
        <f t="shared" si="0"/>
        <v>4.96</v>
      </c>
      <c r="G34">
        <f t="shared" si="0"/>
        <v>10.5</v>
      </c>
      <c r="H34">
        <f t="shared" si="0"/>
        <v>0</v>
      </c>
      <c r="I34">
        <f t="shared" si="0"/>
        <v>0</v>
      </c>
      <c r="J34">
        <f t="shared" si="0"/>
        <v>0</v>
      </c>
      <c r="K34">
        <f t="shared" si="0"/>
        <v>12</v>
      </c>
    </row>
    <row r="36" spans="1:11">
      <c r="C36" s="3" t="s">
        <v>13</v>
      </c>
      <c r="D36" s="3" t="s">
        <v>14</v>
      </c>
      <c r="E36" s="3"/>
      <c r="F36" s="3" t="s">
        <v>15</v>
      </c>
      <c r="G36" s="8"/>
      <c r="H36" s="8"/>
    </row>
    <row r="37" spans="1:11">
      <c r="B37" t="s">
        <v>16</v>
      </c>
      <c r="C37" s="3">
        <f>C34+D34+E34</f>
        <v>37.299999999999997</v>
      </c>
      <c r="D37" s="10"/>
      <c r="E37" s="3"/>
      <c r="F37" s="10">
        <f>C37*D37</f>
        <v>0</v>
      </c>
      <c r="G37" s="8"/>
      <c r="H37" s="8"/>
    </row>
    <row r="38" spans="1:11">
      <c r="B38" t="s">
        <v>17</v>
      </c>
      <c r="C38" s="3">
        <f>G34</f>
        <v>10.5</v>
      </c>
      <c r="D38" s="10"/>
      <c r="E38" s="3"/>
      <c r="F38" s="10">
        <f>C38*D38</f>
        <v>0</v>
      </c>
      <c r="G38" s="8"/>
      <c r="H38" s="8"/>
    </row>
    <row r="39" spans="1:11" ht="30">
      <c r="B39" s="110" t="s">
        <v>233</v>
      </c>
      <c r="C39" s="3">
        <f>F34+K34</f>
        <v>16.96</v>
      </c>
      <c r="D39" s="10"/>
      <c r="E39" s="3"/>
      <c r="F39" s="10">
        <f>C39*D39</f>
        <v>0</v>
      </c>
      <c r="G39" s="8"/>
      <c r="H39" s="8"/>
    </row>
    <row r="40" spans="1:11">
      <c r="B40" s="4" t="s">
        <v>18</v>
      </c>
      <c r="F40" s="11">
        <f>SUM(F37:F39)</f>
        <v>0</v>
      </c>
      <c r="G40" t="s">
        <v>19</v>
      </c>
    </row>
  </sheetData>
  <mergeCells count="1">
    <mergeCell ref="C3:K3"/>
  </mergeCells>
  <pageMargins left="0.25" right="0.25" top="0.75" bottom="0.75" header="0.3" footer="0.3"/>
  <pageSetup paperSize="9" scale="82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pane ySplit="5" topLeftCell="A39" activePane="bottomLeft" state="frozen"/>
      <selection pane="bottomLeft" activeCell="C44" sqref="C44:F44"/>
    </sheetView>
  </sheetViews>
  <sheetFormatPr defaultRowHeight="15"/>
  <cols>
    <col min="1" max="1" width="3.42578125" customWidth="1"/>
    <col min="2" max="2" width="29.5703125" customWidth="1"/>
    <col min="3" max="3" width="11" customWidth="1"/>
  </cols>
  <sheetData>
    <row r="1" spans="1:12" ht="15.75">
      <c r="B1" s="1" t="s">
        <v>220</v>
      </c>
    </row>
    <row r="2" spans="1:12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86</v>
      </c>
      <c r="G2" s="15" t="s">
        <v>53</v>
      </c>
      <c r="H2" s="13" t="s">
        <v>78</v>
      </c>
      <c r="I2" s="20" t="s">
        <v>49</v>
      </c>
      <c r="J2" s="20" t="s">
        <v>47</v>
      </c>
      <c r="K2" s="15" t="s">
        <v>54</v>
      </c>
      <c r="L2" s="14" t="s">
        <v>24</v>
      </c>
    </row>
    <row r="3" spans="1:12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  <c r="L3" s="129"/>
    </row>
    <row r="4" spans="1:12">
      <c r="A4" s="28"/>
      <c r="B4" s="38"/>
      <c r="C4" s="3">
        <v>920</v>
      </c>
      <c r="D4" s="3">
        <v>923</v>
      </c>
      <c r="E4" s="3">
        <v>922</v>
      </c>
      <c r="F4" s="3">
        <v>925</v>
      </c>
      <c r="G4" s="3">
        <v>930</v>
      </c>
      <c r="H4" s="3">
        <v>934</v>
      </c>
      <c r="I4" s="3">
        <v>937</v>
      </c>
      <c r="J4" s="3">
        <v>929</v>
      </c>
      <c r="K4" s="3">
        <v>926</v>
      </c>
      <c r="L4" s="3">
        <v>931</v>
      </c>
    </row>
    <row r="5" spans="1:12">
      <c r="A5" s="31"/>
      <c r="B5" s="39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6">
        <v>1</v>
      </c>
      <c r="B6" s="40" t="s">
        <v>85</v>
      </c>
      <c r="C6" s="52"/>
      <c r="D6" s="52"/>
      <c r="E6" s="52"/>
      <c r="F6" s="52"/>
      <c r="G6" s="52"/>
      <c r="H6" s="52"/>
      <c r="I6" s="52">
        <v>5</v>
      </c>
      <c r="J6" s="52">
        <v>1.4</v>
      </c>
      <c r="K6" s="3"/>
      <c r="L6" s="3"/>
    </row>
    <row r="7" spans="1:12">
      <c r="A7" s="28"/>
      <c r="B7" s="46" t="s">
        <v>91</v>
      </c>
      <c r="C7" s="52"/>
      <c r="D7" s="52"/>
      <c r="E7" s="52"/>
      <c r="F7" s="52">
        <v>1.125</v>
      </c>
      <c r="G7" s="52"/>
      <c r="H7" s="52"/>
      <c r="I7" s="52"/>
      <c r="J7" s="52"/>
      <c r="K7" s="3"/>
      <c r="L7" s="3"/>
    </row>
    <row r="8" spans="1:12">
      <c r="A8" s="28"/>
      <c r="B8" s="46" t="s">
        <v>92</v>
      </c>
      <c r="C8" s="52"/>
      <c r="D8" s="52"/>
      <c r="E8" s="52"/>
      <c r="F8" s="52">
        <v>3.1</v>
      </c>
      <c r="G8" s="52"/>
      <c r="H8" s="52"/>
      <c r="I8" s="52"/>
      <c r="J8" s="52"/>
      <c r="K8" s="3"/>
      <c r="L8" s="3"/>
    </row>
    <row r="9" spans="1:12">
      <c r="A9" s="28"/>
      <c r="B9" s="46" t="s">
        <v>92</v>
      </c>
      <c r="C9" s="52"/>
      <c r="D9" s="52"/>
      <c r="E9" s="52"/>
      <c r="F9" s="52">
        <v>2.125</v>
      </c>
      <c r="G9" s="52"/>
      <c r="H9" s="52"/>
      <c r="I9" s="52"/>
      <c r="J9" s="52"/>
      <c r="K9" s="3"/>
      <c r="L9" s="3"/>
    </row>
    <row r="10" spans="1:12">
      <c r="A10" s="31"/>
      <c r="B10" s="47"/>
      <c r="C10" s="52">
        <v>2.48</v>
      </c>
      <c r="D10" s="52"/>
      <c r="E10" s="52"/>
      <c r="F10" s="52"/>
      <c r="G10" s="52"/>
      <c r="H10" s="52"/>
      <c r="I10" s="52"/>
      <c r="J10" s="52"/>
      <c r="K10" s="3"/>
      <c r="L10" s="3"/>
    </row>
    <row r="11" spans="1:12">
      <c r="A11" s="26">
        <v>2</v>
      </c>
      <c r="B11" s="27" t="s">
        <v>20</v>
      </c>
      <c r="C11" s="52"/>
      <c r="D11" s="52"/>
      <c r="E11" s="52"/>
      <c r="F11" s="52">
        <v>1.4</v>
      </c>
      <c r="G11" s="52"/>
      <c r="H11" s="52"/>
      <c r="I11" s="52"/>
      <c r="J11" s="52"/>
      <c r="K11" s="3"/>
      <c r="L11" s="3"/>
    </row>
    <row r="12" spans="1:12">
      <c r="A12" s="28"/>
      <c r="B12" s="30"/>
      <c r="C12" s="52">
        <v>5.6</v>
      </c>
      <c r="D12" s="52"/>
      <c r="E12" s="52"/>
      <c r="F12" s="52">
        <v>0.2</v>
      </c>
      <c r="G12" s="52"/>
      <c r="H12" s="52"/>
      <c r="I12" s="52"/>
      <c r="J12" s="52"/>
      <c r="K12" s="3"/>
      <c r="L12" s="3"/>
    </row>
    <row r="13" spans="1:12" ht="30">
      <c r="A13" s="31"/>
      <c r="B13" s="35" t="s">
        <v>87</v>
      </c>
      <c r="C13" s="52"/>
      <c r="D13" s="52"/>
      <c r="E13" s="52"/>
      <c r="F13" s="52"/>
      <c r="G13" s="52"/>
      <c r="H13" s="52"/>
      <c r="I13" s="52"/>
      <c r="J13" s="52"/>
      <c r="K13" s="3"/>
      <c r="L13" s="3"/>
    </row>
    <row r="14" spans="1:12">
      <c r="A14" s="26">
        <v>3</v>
      </c>
      <c r="B14" s="27" t="s">
        <v>20</v>
      </c>
      <c r="C14" s="52">
        <v>2.5299999999999998</v>
      </c>
      <c r="D14" s="52"/>
      <c r="E14" s="52"/>
      <c r="F14" s="52"/>
      <c r="G14" s="52"/>
      <c r="H14" s="52"/>
      <c r="I14" s="52"/>
      <c r="J14" s="52"/>
      <c r="K14" s="3"/>
      <c r="L14" s="3"/>
    </row>
    <row r="15" spans="1:12">
      <c r="A15" s="28"/>
      <c r="B15" s="30"/>
      <c r="C15" s="52"/>
      <c r="D15" s="52"/>
      <c r="E15" s="52"/>
      <c r="F15" s="52">
        <v>1.35</v>
      </c>
      <c r="G15" s="52"/>
      <c r="H15" s="52"/>
      <c r="I15" s="52"/>
      <c r="J15" s="52"/>
      <c r="K15" s="3"/>
      <c r="L15" s="3"/>
    </row>
    <row r="16" spans="1:12">
      <c r="A16" s="31"/>
      <c r="B16" s="32"/>
      <c r="C16" s="52"/>
      <c r="D16" s="52">
        <v>6.7</v>
      </c>
      <c r="E16" s="52"/>
      <c r="F16" s="52"/>
      <c r="G16" s="52"/>
      <c r="H16" s="52"/>
      <c r="I16" s="52"/>
      <c r="J16" s="52"/>
      <c r="K16" s="3"/>
      <c r="L16" s="3"/>
    </row>
    <row r="17" spans="1:12">
      <c r="A17" s="28"/>
      <c r="B17" s="30"/>
      <c r="C17" s="52">
        <v>2</v>
      </c>
      <c r="D17" s="52"/>
      <c r="E17" s="52"/>
      <c r="F17" s="52"/>
      <c r="G17" s="52"/>
      <c r="H17" s="52"/>
      <c r="I17" s="52"/>
      <c r="J17" s="52"/>
      <c r="K17" s="3"/>
      <c r="L17" s="3"/>
    </row>
    <row r="18" spans="1:12">
      <c r="A18" s="26">
        <v>4</v>
      </c>
      <c r="B18" s="27" t="s">
        <v>82</v>
      </c>
      <c r="C18" s="3">
        <v>2</v>
      </c>
      <c r="D18" s="3"/>
      <c r="E18" s="3"/>
      <c r="F18" s="3"/>
      <c r="G18" s="3"/>
      <c r="H18" s="3"/>
      <c r="I18" s="3"/>
      <c r="J18" s="3"/>
      <c r="K18" s="3"/>
      <c r="L18" s="3">
        <v>6</v>
      </c>
    </row>
    <row r="19" spans="1:12">
      <c r="A19" s="28">
        <v>5</v>
      </c>
      <c r="B19" s="27" t="s">
        <v>20</v>
      </c>
      <c r="C19" s="3"/>
      <c r="D19" s="3">
        <v>1.5</v>
      </c>
      <c r="E19" s="3"/>
      <c r="F19" s="3"/>
      <c r="G19" s="3"/>
      <c r="H19" s="3"/>
      <c r="I19" s="3"/>
      <c r="J19" s="3"/>
      <c r="K19" s="3"/>
      <c r="L19" s="3"/>
    </row>
    <row r="20" spans="1:12">
      <c r="A20" s="28"/>
      <c r="B20" s="30"/>
      <c r="C20" s="3">
        <v>0.85</v>
      </c>
      <c r="D20" s="3"/>
      <c r="E20" s="3"/>
      <c r="F20" s="3">
        <v>0.125</v>
      </c>
      <c r="G20" s="3"/>
      <c r="H20" s="3"/>
      <c r="I20" s="3"/>
      <c r="J20" s="3"/>
      <c r="K20" s="3"/>
      <c r="L20" s="3"/>
    </row>
    <row r="21" spans="1:12">
      <c r="A21" s="28"/>
      <c r="B21" s="30"/>
      <c r="C21" s="3">
        <v>0.81</v>
      </c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28"/>
      <c r="B22" s="30"/>
      <c r="C22" s="3"/>
      <c r="D22" s="3"/>
      <c r="E22" s="3"/>
      <c r="F22" s="3"/>
      <c r="G22" s="3"/>
      <c r="H22" s="3"/>
      <c r="I22" s="3"/>
      <c r="J22" s="3"/>
      <c r="K22" s="3"/>
      <c r="L22" s="3">
        <v>8.4</v>
      </c>
    </row>
    <row r="23" spans="1:12">
      <c r="A23" s="28"/>
      <c r="B23" s="30"/>
      <c r="C23" s="3">
        <v>2</v>
      </c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28"/>
      <c r="B24" s="30"/>
      <c r="C24" s="3"/>
      <c r="D24" s="3">
        <v>3.75</v>
      </c>
      <c r="E24" s="3"/>
      <c r="F24" s="3"/>
      <c r="G24" s="3"/>
      <c r="H24" s="3"/>
      <c r="I24" s="3"/>
      <c r="J24" s="3"/>
      <c r="K24" s="3"/>
      <c r="L24" s="3"/>
    </row>
    <row r="25" spans="1:12">
      <c r="A25" s="28"/>
      <c r="B25" s="30"/>
      <c r="C25" s="3"/>
      <c r="D25" s="3"/>
      <c r="E25" s="3">
        <v>6.4</v>
      </c>
      <c r="F25" s="3"/>
      <c r="G25" s="3"/>
      <c r="H25" s="3"/>
      <c r="I25" s="3"/>
      <c r="J25" s="3"/>
      <c r="K25" s="3"/>
      <c r="L25" s="3"/>
    </row>
    <row r="26" spans="1:12">
      <c r="A26" s="28"/>
      <c r="B26" s="30"/>
      <c r="C26" s="3"/>
      <c r="D26" s="3">
        <v>3.75</v>
      </c>
      <c r="E26" s="3"/>
      <c r="F26" s="3"/>
      <c r="G26" s="3"/>
      <c r="H26" s="3"/>
      <c r="I26" s="3"/>
      <c r="J26" s="3"/>
      <c r="K26" s="3"/>
      <c r="L26" s="3"/>
    </row>
    <row r="27" spans="1:12">
      <c r="A27" s="28"/>
      <c r="B27" s="30"/>
      <c r="C27" s="3">
        <v>2</v>
      </c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28"/>
      <c r="B28" s="30"/>
      <c r="C28" s="3"/>
      <c r="D28" s="3"/>
      <c r="E28" s="3"/>
      <c r="F28" s="3"/>
      <c r="G28" s="3"/>
      <c r="H28" s="3"/>
      <c r="I28" s="3"/>
      <c r="J28" s="3"/>
      <c r="K28" s="3"/>
      <c r="L28" s="3">
        <v>8.4</v>
      </c>
    </row>
    <row r="29" spans="1:12">
      <c r="A29" s="107">
        <v>6</v>
      </c>
      <c r="B29" s="27" t="s">
        <v>26</v>
      </c>
      <c r="C29" s="3">
        <v>1.25</v>
      </c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28"/>
      <c r="B30" s="30"/>
      <c r="C30" s="3"/>
      <c r="D30" s="3"/>
      <c r="E30" s="3"/>
      <c r="F30" s="3">
        <v>0.35</v>
      </c>
      <c r="G30" s="3"/>
      <c r="H30" s="3"/>
      <c r="I30" s="3"/>
      <c r="J30" s="3"/>
      <c r="K30" s="3"/>
      <c r="L30" s="3"/>
    </row>
    <row r="31" spans="1:12">
      <c r="A31" s="28">
        <v>7</v>
      </c>
      <c r="B31" s="27" t="s">
        <v>20</v>
      </c>
      <c r="C31" s="3">
        <v>4</v>
      </c>
      <c r="D31" s="3"/>
      <c r="E31" s="3"/>
      <c r="F31" s="3"/>
      <c r="G31" s="3"/>
      <c r="H31" s="3"/>
      <c r="I31" s="3"/>
      <c r="J31" s="3"/>
      <c r="K31" s="3"/>
      <c r="L31" s="3"/>
    </row>
    <row r="32" spans="1:12" ht="30">
      <c r="A32" s="28"/>
      <c r="B32" s="29" t="s">
        <v>207</v>
      </c>
      <c r="C32" s="3"/>
      <c r="D32" s="3"/>
      <c r="E32" s="3"/>
      <c r="F32" s="3">
        <v>0.32</v>
      </c>
      <c r="G32" s="3"/>
      <c r="H32" s="3"/>
      <c r="I32" s="3"/>
      <c r="J32" s="3"/>
      <c r="K32" s="3"/>
      <c r="L32" s="3"/>
    </row>
    <row r="33" spans="1:12">
      <c r="A33" s="28"/>
      <c r="B33" s="30"/>
      <c r="C33" s="3">
        <v>4</v>
      </c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28"/>
      <c r="B34" s="30"/>
      <c r="C34" s="3"/>
      <c r="D34" s="3"/>
      <c r="E34" s="3"/>
      <c r="F34" s="3">
        <v>0.3</v>
      </c>
      <c r="G34" s="3"/>
      <c r="H34" s="3"/>
      <c r="I34" s="3"/>
      <c r="J34" s="3"/>
      <c r="K34" s="3"/>
      <c r="L34" s="3"/>
    </row>
    <row r="35" spans="1:12">
      <c r="A35" s="28"/>
      <c r="B35" s="30"/>
      <c r="C35" s="3">
        <v>0.92</v>
      </c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28"/>
      <c r="B36" s="30"/>
      <c r="C36" s="3"/>
      <c r="D36" s="3"/>
      <c r="E36" s="3"/>
      <c r="F36" s="3">
        <v>0.25</v>
      </c>
      <c r="G36" s="3"/>
      <c r="H36" s="3"/>
      <c r="I36" s="3"/>
      <c r="J36" s="3"/>
      <c r="K36" s="3"/>
      <c r="L36" s="3"/>
    </row>
    <row r="37" spans="1:12">
      <c r="A37" s="28"/>
      <c r="B37" s="30"/>
      <c r="C37" s="3">
        <v>0.57999999999999996</v>
      </c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28"/>
      <c r="B38" s="30"/>
      <c r="C38" s="3"/>
      <c r="D38" s="3"/>
      <c r="E38" s="3"/>
      <c r="F38" s="3">
        <v>1.25</v>
      </c>
      <c r="G38" s="3"/>
      <c r="H38" s="3"/>
      <c r="I38" s="3"/>
      <c r="J38" s="3"/>
      <c r="K38" s="3"/>
      <c r="L38" s="3"/>
    </row>
    <row r="39" spans="1:12">
      <c r="A39" s="28"/>
      <c r="B39" s="30"/>
      <c r="C39" s="3">
        <v>4</v>
      </c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28"/>
      <c r="B40" s="30"/>
      <c r="C40" s="3"/>
      <c r="D40" s="3"/>
      <c r="E40" s="3"/>
      <c r="F40" s="3">
        <v>1.25</v>
      </c>
      <c r="G40" s="3"/>
      <c r="H40" s="3"/>
      <c r="I40" s="3"/>
      <c r="J40" s="3"/>
      <c r="K40" s="3"/>
      <c r="L40" s="3"/>
    </row>
    <row r="41" spans="1:12">
      <c r="A41" s="28"/>
      <c r="B41" s="30"/>
      <c r="C41" s="3">
        <v>2</v>
      </c>
      <c r="D41" s="3"/>
      <c r="E41" s="3"/>
      <c r="F41" s="3"/>
      <c r="G41" s="3"/>
      <c r="H41" s="3"/>
      <c r="I41" s="3"/>
      <c r="J41" s="3"/>
      <c r="K41" s="3"/>
      <c r="L41" s="3"/>
    </row>
    <row r="42" spans="1:12">
      <c r="A42" s="28"/>
      <c r="B42" s="30"/>
      <c r="C42" s="3"/>
      <c r="D42" s="3"/>
      <c r="E42" s="3"/>
      <c r="F42" s="3">
        <v>1</v>
      </c>
      <c r="G42" s="3"/>
      <c r="H42" s="3"/>
      <c r="I42" s="3"/>
      <c r="J42" s="3"/>
      <c r="K42" s="3"/>
      <c r="L42" s="3"/>
    </row>
    <row r="43" spans="1:12">
      <c r="A43" s="31"/>
      <c r="B43" s="44" t="s">
        <v>208</v>
      </c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>
      <c r="B44" s="2" t="s">
        <v>12</v>
      </c>
      <c r="C44">
        <f t="shared" ref="C44:L44" si="0">SUM(C6:C43)</f>
        <v>37.019999999999996</v>
      </c>
      <c r="D44">
        <f t="shared" si="0"/>
        <v>15.7</v>
      </c>
      <c r="E44">
        <f t="shared" si="0"/>
        <v>6.4</v>
      </c>
      <c r="F44">
        <f t="shared" si="0"/>
        <v>14.145000000000001</v>
      </c>
      <c r="G44">
        <f t="shared" si="0"/>
        <v>0</v>
      </c>
      <c r="H44">
        <f t="shared" si="0"/>
        <v>0</v>
      </c>
      <c r="I44">
        <f t="shared" si="0"/>
        <v>5</v>
      </c>
      <c r="J44">
        <f t="shared" si="0"/>
        <v>1.4</v>
      </c>
      <c r="K44">
        <f t="shared" si="0"/>
        <v>0</v>
      </c>
      <c r="L44">
        <f t="shared" si="0"/>
        <v>22.8</v>
      </c>
    </row>
    <row r="46" spans="1:12">
      <c r="C46" s="3" t="s">
        <v>13</v>
      </c>
      <c r="D46" s="3" t="s">
        <v>14</v>
      </c>
      <c r="E46" s="3"/>
      <c r="F46" s="3"/>
      <c r="G46" s="3" t="s">
        <v>15</v>
      </c>
      <c r="H46" s="8"/>
      <c r="I46" s="8"/>
    </row>
    <row r="47" spans="1:12">
      <c r="B47" t="s">
        <v>16</v>
      </c>
      <c r="C47" s="3">
        <f>C44+D44+E44+F44</f>
        <v>73.265000000000001</v>
      </c>
      <c r="D47" s="10"/>
      <c r="E47" s="3"/>
      <c r="F47" s="3"/>
      <c r="G47" s="10">
        <f>C47*D47</f>
        <v>0</v>
      </c>
      <c r="H47" s="8"/>
      <c r="I47" s="8"/>
    </row>
    <row r="48" spans="1:12">
      <c r="B48" t="s">
        <v>17</v>
      </c>
      <c r="C48" s="3"/>
      <c r="D48" s="10"/>
      <c r="E48" s="3"/>
      <c r="F48" s="3"/>
      <c r="G48" s="10">
        <f>C48*D48</f>
        <v>0</v>
      </c>
      <c r="H48" s="8"/>
      <c r="I48" s="8"/>
    </row>
    <row r="49" spans="2:9" ht="30">
      <c r="B49" s="110" t="s">
        <v>233</v>
      </c>
      <c r="C49" s="3">
        <f>I44+J44++K44+L44</f>
        <v>29.200000000000003</v>
      </c>
      <c r="D49" s="10"/>
      <c r="E49" s="3"/>
      <c r="F49" s="10"/>
      <c r="G49" s="10">
        <f>C49*D49</f>
        <v>0</v>
      </c>
      <c r="H49" s="8"/>
      <c r="I49" s="8"/>
    </row>
    <row r="50" spans="2:9">
      <c r="B50" s="4" t="s">
        <v>18</v>
      </c>
      <c r="G50" s="11">
        <f>SUM(G47:G49)</f>
        <v>0</v>
      </c>
      <c r="H50" t="s">
        <v>19</v>
      </c>
    </row>
  </sheetData>
  <mergeCells count="1">
    <mergeCell ref="C3:L3"/>
  </mergeCells>
  <pageMargins left="0.25" right="0.25" top="0.75" bottom="0.75" header="0.3" footer="0.3"/>
  <pageSetup paperSize="9" scale="78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"/>
  <sheetViews>
    <sheetView workbookViewId="0">
      <pane ySplit="5" topLeftCell="A6" activePane="bottomLeft" state="frozen"/>
      <selection pane="bottomLeft" activeCell="Q21" sqref="Q21"/>
    </sheetView>
  </sheetViews>
  <sheetFormatPr defaultRowHeight="15"/>
  <cols>
    <col min="1" max="1" width="3.42578125" customWidth="1"/>
    <col min="2" max="2" width="29.5703125" customWidth="1"/>
    <col min="12" max="12" width="10.42578125" customWidth="1"/>
  </cols>
  <sheetData>
    <row r="1" spans="1:12" ht="15.75">
      <c r="B1" s="1" t="s">
        <v>242</v>
      </c>
    </row>
    <row r="2" spans="1:12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53</v>
      </c>
      <c r="G2" s="25" t="s">
        <v>90</v>
      </c>
      <c r="H2" s="105" t="s">
        <v>49</v>
      </c>
      <c r="I2" s="105" t="s">
        <v>47</v>
      </c>
      <c r="J2" s="15" t="s">
        <v>54</v>
      </c>
      <c r="K2" s="14" t="s">
        <v>24</v>
      </c>
      <c r="L2" s="23" t="s">
        <v>81</v>
      </c>
    </row>
    <row r="3" spans="1:12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  <c r="L3" s="3"/>
    </row>
    <row r="4" spans="1:12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24">
        <v>920</v>
      </c>
      <c r="H4" s="3">
        <v>937</v>
      </c>
      <c r="I4" s="3">
        <v>929</v>
      </c>
      <c r="J4" s="3">
        <v>926</v>
      </c>
      <c r="K4" s="3">
        <v>931</v>
      </c>
      <c r="L4" s="118">
        <v>943</v>
      </c>
    </row>
    <row r="5" spans="1:12">
      <c r="A5" s="31"/>
      <c r="B5" s="39"/>
      <c r="C5" s="3"/>
      <c r="D5" s="3"/>
      <c r="E5" s="3"/>
      <c r="F5" s="3"/>
      <c r="G5" s="3"/>
      <c r="H5" s="3"/>
      <c r="I5" s="3"/>
      <c r="J5" s="3"/>
      <c r="K5" s="3"/>
      <c r="L5" s="19"/>
    </row>
    <row r="6" spans="1:12">
      <c r="A6" s="33">
        <v>1</v>
      </c>
      <c r="B6" s="45" t="s">
        <v>94</v>
      </c>
      <c r="C6" s="52">
        <v>1.5</v>
      </c>
      <c r="D6" s="52"/>
      <c r="E6" s="52"/>
      <c r="F6" s="52">
        <v>1.6</v>
      </c>
      <c r="G6" s="52"/>
      <c r="H6" s="52"/>
      <c r="I6" s="52"/>
      <c r="J6" s="52"/>
      <c r="K6" s="52"/>
      <c r="L6" s="3"/>
    </row>
    <row r="7" spans="1:12">
      <c r="A7" s="26">
        <v>2</v>
      </c>
      <c r="B7" s="27" t="s">
        <v>20</v>
      </c>
      <c r="C7" s="52">
        <v>6.6</v>
      </c>
      <c r="D7" s="52"/>
      <c r="E7" s="52"/>
      <c r="F7" s="52"/>
      <c r="G7" s="52"/>
      <c r="H7" s="52"/>
      <c r="I7" s="52"/>
      <c r="J7" s="52"/>
      <c r="K7" s="52">
        <v>10.8</v>
      </c>
      <c r="L7" s="3"/>
    </row>
    <row r="8" spans="1:12">
      <c r="A8" s="28"/>
      <c r="B8" s="42" t="s">
        <v>25</v>
      </c>
      <c r="C8" s="98">
        <v>1.4</v>
      </c>
      <c r="D8" s="52"/>
      <c r="E8" s="52"/>
      <c r="F8" s="52"/>
      <c r="G8" s="52"/>
      <c r="H8" s="52"/>
      <c r="I8" s="52"/>
      <c r="J8" s="98">
        <v>1.6</v>
      </c>
      <c r="K8" s="52"/>
      <c r="L8" s="3"/>
    </row>
    <row r="9" spans="1:12">
      <c r="A9" s="28"/>
      <c r="B9" s="30"/>
      <c r="C9" s="52"/>
      <c r="D9" s="52">
        <v>4.3499999999999996</v>
      </c>
      <c r="E9" s="52"/>
      <c r="F9" s="52"/>
      <c r="G9" s="52"/>
      <c r="H9" s="52"/>
      <c r="I9" s="52"/>
      <c r="J9" s="52"/>
      <c r="K9" s="52"/>
      <c r="L9" s="3"/>
    </row>
    <row r="10" spans="1:12">
      <c r="A10" s="31"/>
      <c r="B10" s="32"/>
      <c r="C10" s="52"/>
      <c r="D10" s="52"/>
      <c r="E10" s="52">
        <v>3.75</v>
      </c>
      <c r="F10" s="52"/>
      <c r="G10" s="52"/>
      <c r="H10" s="52"/>
      <c r="I10" s="52"/>
      <c r="J10" s="52"/>
      <c r="K10" s="52"/>
      <c r="L10" s="3"/>
    </row>
    <row r="11" spans="1:12">
      <c r="A11" s="33">
        <v>3</v>
      </c>
      <c r="B11" s="41" t="s">
        <v>95</v>
      </c>
      <c r="C11" s="90">
        <v>2</v>
      </c>
      <c r="D11" s="52"/>
      <c r="E11" s="52"/>
      <c r="F11" s="52">
        <v>3.2</v>
      </c>
      <c r="G11" s="52"/>
      <c r="H11" s="52"/>
      <c r="I11" s="52"/>
      <c r="J11" s="52"/>
      <c r="K11" s="52"/>
      <c r="L11" s="3"/>
    </row>
    <row r="12" spans="1:12">
      <c r="A12" s="26">
        <v>4</v>
      </c>
      <c r="B12" s="27" t="s">
        <v>20</v>
      </c>
      <c r="C12" s="90"/>
      <c r="D12" s="52">
        <v>10.125</v>
      </c>
      <c r="E12" s="52"/>
      <c r="F12" s="52"/>
      <c r="G12" s="52"/>
      <c r="H12" s="52"/>
      <c r="I12" s="52"/>
      <c r="J12" s="52"/>
      <c r="K12" s="52"/>
      <c r="L12" s="3"/>
    </row>
    <row r="13" spans="1:12">
      <c r="A13" s="28"/>
      <c r="B13" s="30"/>
      <c r="C13" s="90"/>
      <c r="D13" s="52"/>
      <c r="E13" s="52">
        <v>3.125</v>
      </c>
      <c r="F13" s="52"/>
      <c r="G13" s="52"/>
      <c r="H13" s="52"/>
      <c r="I13" s="52"/>
      <c r="J13" s="52"/>
      <c r="K13" s="52"/>
      <c r="L13" s="3"/>
    </row>
    <row r="14" spans="1:12">
      <c r="A14" s="28"/>
      <c r="B14" s="30"/>
      <c r="C14" s="90"/>
      <c r="D14" s="52">
        <v>3.75</v>
      </c>
      <c r="E14" s="52"/>
      <c r="F14" s="52"/>
      <c r="G14" s="52"/>
      <c r="H14" s="52"/>
      <c r="I14" s="52"/>
      <c r="J14" s="52"/>
      <c r="K14" s="52"/>
      <c r="L14" s="3"/>
    </row>
    <row r="15" spans="1:12">
      <c r="A15" s="31"/>
      <c r="B15" s="32"/>
      <c r="C15" s="90">
        <v>2</v>
      </c>
      <c r="D15" s="52"/>
      <c r="E15" s="52"/>
      <c r="F15" s="52"/>
      <c r="G15" s="52"/>
      <c r="H15" s="52"/>
      <c r="I15" s="52"/>
      <c r="J15" s="52"/>
      <c r="K15" s="52"/>
      <c r="L15" s="3"/>
    </row>
    <row r="16" spans="1:12">
      <c r="A16" s="33">
        <v>5</v>
      </c>
      <c r="B16" s="41" t="s">
        <v>96</v>
      </c>
      <c r="C16" s="90"/>
      <c r="D16" s="52"/>
      <c r="E16" s="52"/>
      <c r="F16" s="52"/>
      <c r="G16" s="52"/>
      <c r="H16" s="52"/>
      <c r="I16" s="52"/>
      <c r="J16" s="52"/>
      <c r="K16" s="52"/>
      <c r="L16" s="3"/>
    </row>
    <row r="17" spans="1:12">
      <c r="A17" s="26">
        <v>6</v>
      </c>
      <c r="B17" s="27" t="s">
        <v>20</v>
      </c>
      <c r="C17" s="90">
        <v>2</v>
      </c>
      <c r="D17" s="52"/>
      <c r="E17" s="52"/>
      <c r="F17" s="52"/>
      <c r="G17" s="52"/>
      <c r="H17" s="52"/>
      <c r="I17" s="52"/>
      <c r="J17" s="52"/>
      <c r="K17" s="52"/>
      <c r="L17" s="3"/>
    </row>
    <row r="18" spans="1:12">
      <c r="A18" s="28"/>
      <c r="B18" s="30"/>
      <c r="C18" s="90"/>
      <c r="D18" s="52">
        <v>6</v>
      </c>
      <c r="E18" s="52"/>
      <c r="F18" s="52"/>
      <c r="G18" s="52"/>
      <c r="H18" s="52"/>
      <c r="I18" s="52"/>
      <c r="J18" s="52"/>
      <c r="K18" s="52"/>
      <c r="L18" s="3"/>
    </row>
    <row r="19" spans="1:12">
      <c r="A19" s="31"/>
      <c r="B19" s="32"/>
      <c r="C19" s="90">
        <v>2</v>
      </c>
      <c r="D19" s="52"/>
      <c r="E19" s="52"/>
      <c r="F19" s="52"/>
      <c r="G19" s="52"/>
      <c r="H19" s="52"/>
      <c r="I19" s="52"/>
      <c r="J19" s="52"/>
      <c r="K19" s="52"/>
      <c r="L19" s="3"/>
    </row>
    <row r="20" spans="1:12" ht="30">
      <c r="A20" s="33">
        <v>7</v>
      </c>
      <c r="B20" s="34" t="s">
        <v>244</v>
      </c>
      <c r="C20" s="90">
        <v>2</v>
      </c>
      <c r="D20" s="52"/>
      <c r="E20" s="52"/>
      <c r="F20" s="52">
        <v>1.92</v>
      </c>
      <c r="G20" s="52"/>
      <c r="H20" s="52"/>
      <c r="I20" s="52"/>
      <c r="J20" s="52"/>
      <c r="K20" s="52"/>
      <c r="L20" s="3"/>
    </row>
    <row r="21" spans="1:12">
      <c r="A21" s="26"/>
      <c r="B21" s="119" t="s">
        <v>245</v>
      </c>
      <c r="C21" s="90"/>
      <c r="D21" s="52"/>
      <c r="E21" s="52"/>
      <c r="F21" s="52"/>
      <c r="G21" s="24">
        <v>6.2</v>
      </c>
      <c r="H21" s="52"/>
      <c r="I21" s="52"/>
      <c r="J21" s="52"/>
      <c r="K21" s="52"/>
      <c r="L21" s="19">
        <v>0.6</v>
      </c>
    </row>
    <row r="22" spans="1:12">
      <c r="A22" s="26">
        <v>8</v>
      </c>
      <c r="B22" s="27" t="s">
        <v>20</v>
      </c>
      <c r="C22" s="90">
        <v>2</v>
      </c>
      <c r="D22" s="52"/>
      <c r="E22" s="52"/>
      <c r="F22" s="52"/>
      <c r="G22" s="52"/>
      <c r="H22" s="52"/>
      <c r="I22" s="52"/>
      <c r="J22" s="52"/>
      <c r="K22" s="52"/>
      <c r="L22" s="3"/>
    </row>
    <row r="23" spans="1:12">
      <c r="A23" s="28"/>
      <c r="B23" s="30"/>
      <c r="C23" s="90"/>
      <c r="D23" s="52">
        <v>3.75</v>
      </c>
      <c r="E23" s="52"/>
      <c r="F23" s="52"/>
      <c r="G23" s="52"/>
      <c r="H23" s="52"/>
      <c r="I23" s="52"/>
      <c r="J23" s="52"/>
      <c r="K23" s="52"/>
      <c r="L23" s="3"/>
    </row>
    <row r="24" spans="1:12">
      <c r="A24" s="28"/>
      <c r="B24" s="30"/>
      <c r="C24" s="90"/>
      <c r="D24" s="52"/>
      <c r="E24" s="52">
        <v>0.875</v>
      </c>
      <c r="F24" s="52"/>
      <c r="G24" s="52"/>
      <c r="H24" s="52"/>
      <c r="I24" s="52"/>
      <c r="J24" s="52"/>
      <c r="K24" s="52"/>
      <c r="L24" s="3"/>
    </row>
    <row r="25" spans="1:12">
      <c r="A25" s="28"/>
      <c r="B25" s="30"/>
      <c r="C25" s="90"/>
      <c r="D25" s="52">
        <v>3.75</v>
      </c>
      <c r="E25" s="52"/>
      <c r="F25" s="52"/>
      <c r="G25" s="52"/>
      <c r="H25" s="52"/>
      <c r="I25" s="52"/>
      <c r="J25" s="52"/>
      <c r="K25" s="52"/>
      <c r="L25" s="3"/>
    </row>
    <row r="26" spans="1:12">
      <c r="A26" s="31"/>
      <c r="B26" s="32"/>
      <c r="C26" s="90">
        <v>2</v>
      </c>
      <c r="D26" s="52"/>
      <c r="E26" s="52"/>
      <c r="F26" s="52"/>
      <c r="G26" s="52"/>
      <c r="H26" s="52"/>
      <c r="I26" s="52"/>
      <c r="J26" s="52"/>
      <c r="K26" s="52"/>
      <c r="L26" s="3"/>
    </row>
    <row r="27" spans="1:12">
      <c r="A27" s="33">
        <v>9</v>
      </c>
      <c r="B27" s="41" t="s">
        <v>39</v>
      </c>
      <c r="C27" s="90"/>
      <c r="D27" s="52"/>
      <c r="E27" s="52"/>
      <c r="F27" s="52">
        <v>1.92</v>
      </c>
      <c r="G27" s="52"/>
      <c r="H27" s="52"/>
      <c r="I27" s="52"/>
      <c r="J27" s="52"/>
      <c r="K27" s="52"/>
      <c r="L27" s="3"/>
    </row>
    <row r="28" spans="1:12">
      <c r="A28" s="26"/>
      <c r="B28" s="108" t="s">
        <v>209</v>
      </c>
      <c r="C28" s="109">
        <v>4</v>
      </c>
      <c r="D28" s="52"/>
      <c r="E28" s="52"/>
      <c r="F28" s="52">
        <v>1.92</v>
      </c>
      <c r="G28" s="52"/>
      <c r="H28" s="52"/>
      <c r="I28" s="52"/>
      <c r="J28" s="52"/>
      <c r="K28" s="52"/>
      <c r="L28" s="3"/>
    </row>
    <row r="29" spans="1:12">
      <c r="A29" s="26"/>
      <c r="B29" s="27"/>
      <c r="C29" s="90"/>
      <c r="D29" s="52"/>
      <c r="E29" s="52"/>
      <c r="F29" s="52"/>
      <c r="G29" s="52"/>
      <c r="H29" s="52"/>
      <c r="I29" s="52"/>
      <c r="J29" s="52"/>
      <c r="K29" s="52"/>
      <c r="L29" s="3"/>
    </row>
    <row r="30" spans="1:12">
      <c r="A30" s="26">
        <v>10</v>
      </c>
      <c r="B30" s="27" t="s">
        <v>20</v>
      </c>
      <c r="C30" s="90">
        <v>5</v>
      </c>
      <c r="D30" s="52"/>
      <c r="E30" s="52"/>
      <c r="F30" s="52"/>
      <c r="G30" s="52"/>
      <c r="H30" s="52"/>
      <c r="I30" s="52"/>
      <c r="J30" s="52"/>
      <c r="K30" s="52"/>
      <c r="L30" s="3"/>
    </row>
    <row r="31" spans="1:12">
      <c r="A31" s="31"/>
      <c r="B31" s="32"/>
      <c r="C31" s="90"/>
      <c r="D31" s="52">
        <v>3.75</v>
      </c>
      <c r="E31" s="52"/>
      <c r="F31" s="52"/>
      <c r="G31" s="52"/>
      <c r="H31" s="52"/>
      <c r="I31" s="52"/>
      <c r="J31" s="52"/>
      <c r="K31" s="52"/>
      <c r="L31" s="3"/>
    </row>
    <row r="32" spans="1:12">
      <c r="A32" s="33">
        <v>11</v>
      </c>
      <c r="B32" s="41" t="s">
        <v>98</v>
      </c>
      <c r="C32" s="90"/>
      <c r="D32" s="52"/>
      <c r="E32" s="52"/>
      <c r="F32" s="52"/>
      <c r="G32" s="52"/>
      <c r="H32" s="52"/>
      <c r="I32" s="52"/>
      <c r="J32" s="52"/>
      <c r="K32" s="52"/>
      <c r="L32" s="3"/>
    </row>
    <row r="33" spans="1:12">
      <c r="A33" s="26">
        <v>12</v>
      </c>
      <c r="B33" s="27" t="s">
        <v>20</v>
      </c>
      <c r="C33" s="90"/>
      <c r="D33" s="52"/>
      <c r="E33" s="52">
        <v>1.5</v>
      </c>
      <c r="F33" s="52"/>
      <c r="G33" s="52"/>
      <c r="H33" s="52"/>
      <c r="I33" s="52"/>
      <c r="J33" s="52"/>
      <c r="K33" s="52"/>
      <c r="L33" s="3"/>
    </row>
    <row r="34" spans="1:12">
      <c r="A34" s="28"/>
      <c r="B34" s="30"/>
      <c r="C34" s="90"/>
      <c r="D34" s="52">
        <v>3.75</v>
      </c>
      <c r="E34" s="52"/>
      <c r="F34" s="52"/>
      <c r="G34" s="52"/>
      <c r="H34" s="52"/>
      <c r="I34" s="52"/>
      <c r="J34" s="52"/>
      <c r="K34" s="52"/>
      <c r="L34" s="3"/>
    </row>
    <row r="35" spans="1:12">
      <c r="A35" s="31"/>
      <c r="B35" s="32"/>
      <c r="C35" s="90">
        <v>2</v>
      </c>
      <c r="D35" s="52"/>
      <c r="E35" s="52"/>
      <c r="F35" s="52"/>
      <c r="G35" s="52"/>
      <c r="H35" s="52"/>
      <c r="I35" s="52"/>
      <c r="J35" s="52"/>
      <c r="K35" s="52"/>
      <c r="L35" s="3"/>
    </row>
    <row r="36" spans="1:12">
      <c r="A36" s="33">
        <v>13</v>
      </c>
      <c r="B36" s="41" t="s">
        <v>23</v>
      </c>
      <c r="C36" s="90"/>
      <c r="D36" s="52"/>
      <c r="E36" s="52"/>
      <c r="F36" s="52"/>
      <c r="G36" s="52"/>
      <c r="H36" s="52"/>
      <c r="I36" s="52"/>
      <c r="J36" s="52"/>
      <c r="K36" s="52"/>
      <c r="L36" s="3"/>
    </row>
    <row r="37" spans="1:12">
      <c r="A37" s="26">
        <v>14</v>
      </c>
      <c r="B37" s="27" t="s">
        <v>20</v>
      </c>
      <c r="C37" s="90">
        <v>2</v>
      </c>
      <c r="D37" s="52"/>
      <c r="E37" s="52"/>
      <c r="F37" s="52"/>
      <c r="G37" s="52"/>
      <c r="H37" s="52"/>
      <c r="I37" s="52"/>
      <c r="J37" s="52"/>
      <c r="K37" s="52"/>
      <c r="L37" s="3"/>
    </row>
    <row r="38" spans="1:12">
      <c r="A38" s="28"/>
      <c r="B38" s="30"/>
      <c r="C38" s="90"/>
      <c r="D38" s="52">
        <v>12.75</v>
      </c>
      <c r="E38" s="52"/>
      <c r="F38" s="52"/>
      <c r="G38" s="52"/>
      <c r="H38" s="52"/>
      <c r="I38" s="52"/>
      <c r="J38" s="52"/>
      <c r="K38" s="52"/>
      <c r="L38" s="3"/>
    </row>
    <row r="39" spans="1:12">
      <c r="A39" s="31"/>
      <c r="B39" s="32"/>
      <c r="C39" s="90">
        <v>2</v>
      </c>
      <c r="D39" s="52"/>
      <c r="E39" s="52"/>
      <c r="F39" s="52"/>
      <c r="G39" s="52"/>
      <c r="H39" s="52"/>
      <c r="I39" s="52"/>
      <c r="J39" s="52"/>
      <c r="K39" s="52"/>
      <c r="L39" s="3"/>
    </row>
    <row r="40" spans="1:12">
      <c r="A40" s="33">
        <v>15</v>
      </c>
      <c r="B40" s="41" t="s">
        <v>60</v>
      </c>
      <c r="C40" s="90"/>
      <c r="D40" s="52"/>
      <c r="E40" s="52"/>
      <c r="F40" s="52"/>
      <c r="G40" s="52"/>
      <c r="H40" s="52"/>
      <c r="I40" s="52"/>
      <c r="J40" s="52"/>
      <c r="K40" s="52"/>
      <c r="L40" s="3"/>
    </row>
    <row r="41" spans="1:12">
      <c r="A41" s="26">
        <v>16</v>
      </c>
      <c r="B41" s="27" t="s">
        <v>20</v>
      </c>
      <c r="C41" s="90">
        <v>2</v>
      </c>
      <c r="D41" s="52"/>
      <c r="E41" s="52"/>
      <c r="F41" s="52"/>
      <c r="G41" s="52"/>
      <c r="H41" s="52"/>
      <c r="I41" s="52"/>
      <c r="J41" s="52"/>
      <c r="K41" s="52"/>
      <c r="L41" s="3"/>
    </row>
    <row r="42" spans="1:12">
      <c r="A42" s="28"/>
      <c r="B42" s="30"/>
      <c r="C42" s="90"/>
      <c r="D42" s="52">
        <v>3.45</v>
      </c>
      <c r="E42" s="52"/>
      <c r="F42" s="52"/>
      <c r="G42" s="52"/>
      <c r="H42" s="52"/>
      <c r="I42" s="52"/>
      <c r="J42" s="52"/>
      <c r="K42" s="52"/>
      <c r="L42" s="3"/>
    </row>
    <row r="43" spans="1:12">
      <c r="A43" s="31"/>
      <c r="B43" s="32"/>
      <c r="C43" s="90">
        <v>2</v>
      </c>
      <c r="D43" s="52"/>
      <c r="E43" s="52"/>
      <c r="F43" s="52"/>
      <c r="G43" s="52"/>
      <c r="H43" s="52"/>
      <c r="I43" s="52"/>
      <c r="J43" s="52"/>
      <c r="K43" s="52"/>
      <c r="L43" s="3"/>
    </row>
    <row r="44" spans="1:12">
      <c r="A44" s="33">
        <v>17</v>
      </c>
      <c r="B44" s="41" t="s">
        <v>99</v>
      </c>
      <c r="C44" s="90"/>
      <c r="D44" s="52"/>
      <c r="E44" s="52"/>
      <c r="F44" s="52"/>
      <c r="G44" s="52"/>
      <c r="H44" s="52"/>
      <c r="I44" s="52"/>
      <c r="J44" s="52"/>
      <c r="K44" s="52"/>
      <c r="L44" s="3"/>
    </row>
    <row r="45" spans="1:12">
      <c r="A45" s="26">
        <v>18</v>
      </c>
      <c r="B45" s="27" t="s">
        <v>20</v>
      </c>
      <c r="C45" s="90">
        <v>2</v>
      </c>
      <c r="D45" s="52"/>
      <c r="E45" s="52"/>
      <c r="F45" s="52"/>
      <c r="G45" s="52"/>
      <c r="H45" s="52"/>
      <c r="I45" s="52"/>
      <c r="J45" s="52"/>
      <c r="K45" s="52"/>
      <c r="L45" s="3"/>
    </row>
    <row r="46" spans="1:12">
      <c r="A46" s="28"/>
      <c r="B46" s="30"/>
      <c r="C46" s="90"/>
      <c r="D46" s="52">
        <v>6.75</v>
      </c>
      <c r="E46" s="52"/>
      <c r="F46" s="52"/>
      <c r="G46" s="52"/>
      <c r="H46" s="52"/>
      <c r="I46" s="52"/>
      <c r="J46" s="52"/>
      <c r="K46" s="52"/>
      <c r="L46" s="3"/>
    </row>
    <row r="47" spans="1:12">
      <c r="A47" s="31"/>
      <c r="B47" s="32"/>
      <c r="C47" s="90">
        <v>2</v>
      </c>
      <c r="D47" s="52"/>
      <c r="E47" s="52"/>
      <c r="F47" s="52"/>
      <c r="G47" s="52"/>
      <c r="H47" s="52"/>
      <c r="I47" s="52"/>
      <c r="J47" s="52"/>
      <c r="K47" s="52"/>
      <c r="L47" s="3"/>
    </row>
    <row r="48" spans="1:12">
      <c r="A48" s="26">
        <v>19</v>
      </c>
      <c r="B48" s="27" t="s">
        <v>35</v>
      </c>
      <c r="C48" s="90">
        <v>2</v>
      </c>
      <c r="D48" s="52"/>
      <c r="E48" s="52"/>
      <c r="F48" s="52"/>
      <c r="G48" s="52"/>
      <c r="H48" s="52"/>
      <c r="I48" s="52"/>
      <c r="J48" s="52"/>
      <c r="K48" s="52"/>
      <c r="L48" s="3"/>
    </row>
    <row r="49" spans="1:12">
      <c r="A49" s="31"/>
      <c r="B49" s="32"/>
      <c r="C49" s="90">
        <v>1.6</v>
      </c>
      <c r="D49" s="52"/>
      <c r="E49" s="52"/>
      <c r="F49" s="52"/>
      <c r="G49" s="52"/>
      <c r="H49" s="52"/>
      <c r="I49" s="52"/>
      <c r="J49" s="52"/>
      <c r="K49" s="52"/>
      <c r="L49" s="3"/>
    </row>
    <row r="50" spans="1:12">
      <c r="A50" s="26">
        <v>20</v>
      </c>
      <c r="B50" s="27" t="s">
        <v>20</v>
      </c>
      <c r="C50" s="90">
        <v>2</v>
      </c>
      <c r="D50" s="52"/>
      <c r="E50" s="52"/>
      <c r="F50" s="52"/>
      <c r="G50" s="52"/>
      <c r="H50" s="52"/>
      <c r="I50" s="52"/>
      <c r="J50" s="52"/>
      <c r="K50" s="52"/>
      <c r="L50" s="3"/>
    </row>
    <row r="51" spans="1:12">
      <c r="A51" s="28"/>
      <c r="B51" s="30"/>
      <c r="C51" s="90"/>
      <c r="D51" s="52">
        <v>5.25</v>
      </c>
      <c r="E51" s="52"/>
      <c r="F51" s="52"/>
      <c r="G51" s="52"/>
      <c r="H51" s="52"/>
      <c r="I51" s="52"/>
      <c r="J51" s="52"/>
      <c r="K51" s="52"/>
      <c r="L51" s="3"/>
    </row>
    <row r="52" spans="1:12">
      <c r="A52" s="31"/>
      <c r="B52" s="32"/>
      <c r="C52" s="90">
        <v>2</v>
      </c>
      <c r="D52" s="52"/>
      <c r="E52" s="52"/>
      <c r="F52" s="52"/>
      <c r="G52" s="52"/>
      <c r="H52" s="52"/>
      <c r="I52" s="52"/>
      <c r="J52" s="52"/>
      <c r="K52" s="52"/>
      <c r="L52" s="3"/>
    </row>
    <row r="53" spans="1:12">
      <c r="A53" s="33">
        <v>21</v>
      </c>
      <c r="B53" s="41" t="s">
        <v>21</v>
      </c>
      <c r="C53" s="90"/>
      <c r="D53" s="52"/>
      <c r="E53" s="52"/>
      <c r="F53" s="52"/>
      <c r="G53" s="52"/>
      <c r="H53" s="52"/>
      <c r="I53" s="52"/>
      <c r="J53" s="52"/>
      <c r="K53" s="52"/>
      <c r="L53" s="3"/>
    </row>
    <row r="54" spans="1:12">
      <c r="A54" s="26">
        <v>22</v>
      </c>
      <c r="B54" s="27" t="s">
        <v>20</v>
      </c>
      <c r="C54" s="90">
        <v>2</v>
      </c>
      <c r="D54" s="52"/>
      <c r="E54" s="52"/>
      <c r="F54" s="52"/>
      <c r="G54" s="52"/>
      <c r="H54" s="52"/>
      <c r="I54" s="52"/>
      <c r="J54" s="52"/>
      <c r="K54" s="52"/>
      <c r="L54" s="3"/>
    </row>
    <row r="55" spans="1:12">
      <c r="A55" s="28"/>
      <c r="B55" s="30"/>
      <c r="C55" s="90"/>
      <c r="D55" s="52">
        <v>2.1</v>
      </c>
      <c r="E55" s="52"/>
      <c r="F55" s="52"/>
      <c r="G55" s="52"/>
      <c r="H55" s="52"/>
      <c r="I55" s="52"/>
      <c r="J55" s="52"/>
      <c r="K55" s="52"/>
      <c r="L55" s="3"/>
    </row>
    <row r="56" spans="1:12">
      <c r="A56" s="31"/>
      <c r="B56" s="32"/>
      <c r="C56" s="90">
        <v>2</v>
      </c>
      <c r="D56" s="52"/>
      <c r="E56" s="52"/>
      <c r="F56" s="52"/>
      <c r="G56" s="52"/>
      <c r="H56" s="52"/>
      <c r="I56" s="52"/>
      <c r="J56" s="52"/>
      <c r="K56" s="52"/>
      <c r="L56" s="3"/>
    </row>
    <row r="57" spans="1:12">
      <c r="A57" s="33">
        <v>23</v>
      </c>
      <c r="B57" s="41" t="s">
        <v>36</v>
      </c>
      <c r="C57" s="90"/>
      <c r="D57" s="52"/>
      <c r="E57" s="52"/>
      <c r="F57" s="52"/>
      <c r="G57" s="52"/>
      <c r="H57" s="52"/>
      <c r="I57" s="52"/>
      <c r="J57" s="52"/>
      <c r="K57" s="52"/>
      <c r="L57" s="3"/>
    </row>
    <row r="58" spans="1:12">
      <c r="A58" s="33">
        <v>24</v>
      </c>
      <c r="B58" s="41" t="s">
        <v>100</v>
      </c>
      <c r="C58" s="90">
        <v>1</v>
      </c>
      <c r="D58" s="52"/>
      <c r="E58" s="52"/>
      <c r="F58" s="52"/>
      <c r="G58" s="52"/>
      <c r="H58" s="52"/>
      <c r="I58" s="52"/>
      <c r="J58" s="52"/>
      <c r="K58" s="52"/>
      <c r="L58" s="3"/>
    </row>
    <row r="59" spans="1:12">
      <c r="A59" s="33">
        <v>25</v>
      </c>
      <c r="B59" s="41" t="s">
        <v>101</v>
      </c>
      <c r="C59" s="90">
        <v>1.2</v>
      </c>
      <c r="D59" s="52"/>
      <c r="E59" s="52"/>
      <c r="F59" s="52"/>
      <c r="G59" s="52"/>
      <c r="H59" s="52"/>
      <c r="I59" s="52"/>
      <c r="J59" s="52"/>
      <c r="K59" s="52"/>
      <c r="L59" s="3"/>
    </row>
    <row r="60" spans="1:12">
      <c r="A60" s="26">
        <v>26</v>
      </c>
      <c r="B60" s="27" t="s">
        <v>102</v>
      </c>
      <c r="C60" s="90"/>
      <c r="D60" s="52"/>
      <c r="E60" s="52"/>
      <c r="F60" s="52"/>
      <c r="G60" s="52"/>
      <c r="H60" s="52"/>
      <c r="I60" s="52"/>
      <c r="J60" s="52"/>
      <c r="K60" s="52"/>
      <c r="L60" s="3"/>
    </row>
    <row r="61" spans="1:12">
      <c r="A61" s="28"/>
      <c r="B61" s="30" t="s">
        <v>103</v>
      </c>
      <c r="C61" s="90"/>
      <c r="D61" s="52"/>
      <c r="E61" s="52"/>
      <c r="F61" s="52"/>
      <c r="G61" s="52"/>
      <c r="H61" s="52"/>
      <c r="I61" s="52"/>
      <c r="J61" s="52"/>
      <c r="K61" s="52"/>
      <c r="L61" s="3"/>
    </row>
    <row r="62" spans="1:12">
      <c r="A62" s="28"/>
      <c r="B62" s="30"/>
      <c r="C62" s="90"/>
      <c r="D62" s="52"/>
      <c r="E62" s="52"/>
      <c r="F62" s="52"/>
      <c r="G62" s="52"/>
      <c r="H62" s="52"/>
      <c r="I62" s="52"/>
      <c r="J62" s="52"/>
      <c r="K62" s="52"/>
      <c r="L62" s="3"/>
    </row>
    <row r="63" spans="1:12">
      <c r="A63" s="28"/>
      <c r="B63" s="30"/>
      <c r="C63" s="90"/>
      <c r="D63" s="52"/>
      <c r="E63" s="52"/>
      <c r="F63" s="52"/>
      <c r="G63" s="52"/>
      <c r="H63" s="52"/>
      <c r="I63" s="52"/>
      <c r="J63" s="52"/>
      <c r="K63" s="52"/>
      <c r="L63" s="3"/>
    </row>
    <row r="64" spans="1:12">
      <c r="A64" s="31"/>
      <c r="B64" s="32"/>
      <c r="C64" s="90"/>
      <c r="D64" s="52"/>
      <c r="E64" s="52"/>
      <c r="F64" s="52"/>
      <c r="G64" s="52"/>
      <c r="H64" s="52"/>
      <c r="I64" s="52"/>
      <c r="J64" s="52"/>
      <c r="K64" s="52"/>
      <c r="L64" s="3"/>
    </row>
    <row r="65" spans="1:12">
      <c r="A65" s="26">
        <v>27</v>
      </c>
      <c r="B65" s="27" t="s">
        <v>104</v>
      </c>
      <c r="C65" s="90"/>
      <c r="D65" s="52"/>
      <c r="E65" s="52"/>
      <c r="F65" s="52"/>
      <c r="G65" s="52"/>
      <c r="H65" s="52"/>
      <c r="I65" s="52"/>
      <c r="J65" s="52"/>
      <c r="K65" s="52"/>
      <c r="L65" s="3"/>
    </row>
    <row r="66" spans="1:12">
      <c r="A66" s="28"/>
      <c r="B66" s="30" t="s">
        <v>105</v>
      </c>
      <c r="C66" s="90"/>
      <c r="D66" s="52"/>
      <c r="E66" s="52"/>
      <c r="F66" s="52"/>
      <c r="G66" s="52"/>
      <c r="H66" s="52"/>
      <c r="I66" s="52"/>
      <c r="J66" s="52"/>
      <c r="K66" s="52"/>
      <c r="L66" s="3"/>
    </row>
    <row r="67" spans="1:12">
      <c r="A67" s="26">
        <v>28</v>
      </c>
      <c r="B67" s="27" t="s">
        <v>20</v>
      </c>
      <c r="C67" s="90"/>
      <c r="D67" s="52"/>
      <c r="E67" s="52"/>
      <c r="F67" s="52"/>
      <c r="G67" s="52"/>
      <c r="H67" s="52"/>
      <c r="I67" s="52"/>
      <c r="J67" s="52"/>
      <c r="K67" s="52"/>
      <c r="L67" s="3"/>
    </row>
    <row r="68" spans="1:12">
      <c r="A68" s="28"/>
      <c r="B68" s="30"/>
      <c r="C68" s="90"/>
      <c r="D68" s="52"/>
      <c r="E68" s="52"/>
      <c r="F68" s="52"/>
      <c r="G68" s="52"/>
      <c r="H68" s="52"/>
      <c r="I68" s="52"/>
      <c r="J68" s="52"/>
      <c r="K68" s="52"/>
      <c r="L68" s="3"/>
    </row>
    <row r="69" spans="1:12">
      <c r="A69" s="28"/>
      <c r="B69" s="30"/>
      <c r="C69" s="90"/>
      <c r="D69" s="52"/>
      <c r="E69" s="52"/>
      <c r="F69" s="52"/>
      <c r="G69" s="52"/>
      <c r="H69" s="52"/>
      <c r="I69" s="52"/>
      <c r="J69" s="52"/>
      <c r="K69" s="52"/>
      <c r="L69" s="3"/>
    </row>
    <row r="70" spans="1:12">
      <c r="A70" s="28"/>
      <c r="B70" s="30"/>
      <c r="C70" s="90"/>
      <c r="D70" s="52"/>
      <c r="E70" s="52"/>
      <c r="F70" s="52"/>
      <c r="G70" s="52"/>
      <c r="H70" s="52"/>
      <c r="I70" s="52"/>
      <c r="J70" s="52"/>
      <c r="K70" s="52"/>
      <c r="L70" s="3"/>
    </row>
    <row r="71" spans="1:12">
      <c r="A71" s="31"/>
      <c r="B71" s="32"/>
      <c r="C71" s="90"/>
      <c r="D71" s="52"/>
      <c r="E71" s="52"/>
      <c r="F71" s="52"/>
      <c r="G71" s="52"/>
      <c r="H71" s="52"/>
      <c r="I71" s="52"/>
      <c r="J71" s="52"/>
      <c r="K71" s="52"/>
      <c r="L71" s="3"/>
    </row>
    <row r="72" spans="1:12">
      <c r="A72" s="28">
        <v>29</v>
      </c>
      <c r="B72" s="30" t="s">
        <v>106</v>
      </c>
      <c r="C72" s="90"/>
      <c r="D72" s="52"/>
      <c r="E72" s="52"/>
      <c r="F72" s="52"/>
      <c r="G72" s="52"/>
      <c r="H72" s="52"/>
      <c r="I72" s="52"/>
      <c r="J72" s="52"/>
      <c r="K72" s="52"/>
      <c r="L72" s="3"/>
    </row>
    <row r="73" spans="1:12">
      <c r="A73" s="31"/>
      <c r="B73" s="39"/>
      <c r="C73" s="90"/>
      <c r="D73" s="52"/>
      <c r="E73" s="52"/>
      <c r="F73" s="52"/>
      <c r="G73" s="52"/>
      <c r="H73" s="52"/>
      <c r="I73" s="52"/>
      <c r="J73" s="52"/>
      <c r="K73" s="52"/>
      <c r="L73" s="3"/>
    </row>
    <row r="74" spans="1:12">
      <c r="A74" s="26">
        <v>30</v>
      </c>
      <c r="B74" s="27" t="s">
        <v>107</v>
      </c>
      <c r="C74" s="90"/>
      <c r="D74" s="52"/>
      <c r="E74" s="52"/>
      <c r="F74" s="52"/>
      <c r="G74" s="52"/>
      <c r="H74" s="52"/>
      <c r="I74" s="52"/>
      <c r="J74" s="52"/>
      <c r="K74" s="52"/>
      <c r="L74" s="3"/>
    </row>
    <row r="75" spans="1:12">
      <c r="A75" s="28"/>
      <c r="B75" s="30"/>
      <c r="C75" s="90"/>
      <c r="D75" s="52"/>
      <c r="E75" s="52"/>
      <c r="F75" s="52"/>
      <c r="G75" s="52"/>
      <c r="H75" s="52"/>
      <c r="I75" s="52"/>
      <c r="J75" s="52"/>
      <c r="K75" s="52"/>
      <c r="L75" s="3"/>
    </row>
    <row r="76" spans="1:12">
      <c r="A76" s="31"/>
      <c r="B76" s="32"/>
      <c r="C76" s="90"/>
      <c r="D76" s="52"/>
      <c r="E76" s="52"/>
      <c r="F76" s="52"/>
      <c r="G76" s="52"/>
      <c r="H76" s="52"/>
      <c r="I76" s="52"/>
      <c r="J76" s="52"/>
      <c r="K76" s="52"/>
      <c r="L76" s="3"/>
    </row>
    <row r="77" spans="1:12" ht="30">
      <c r="A77" s="26">
        <v>31</v>
      </c>
      <c r="B77" s="49" t="s">
        <v>108</v>
      </c>
      <c r="C77" s="90"/>
      <c r="D77" s="52"/>
      <c r="E77" s="52"/>
      <c r="F77" s="52"/>
      <c r="G77" s="52"/>
      <c r="H77" s="52"/>
      <c r="I77" s="52"/>
      <c r="J77" s="52"/>
      <c r="K77" s="52"/>
      <c r="L77" s="3"/>
    </row>
    <row r="78" spans="1:12">
      <c r="A78" s="28"/>
      <c r="B78" s="50" t="s">
        <v>20</v>
      </c>
      <c r="C78" s="90"/>
      <c r="D78" s="52"/>
      <c r="E78" s="52"/>
      <c r="F78" s="52"/>
      <c r="G78" s="52"/>
      <c r="H78" s="52"/>
      <c r="I78" s="52"/>
      <c r="J78" s="52"/>
      <c r="K78" s="52"/>
      <c r="L78" s="3"/>
    </row>
    <row r="79" spans="1:12">
      <c r="A79" s="31"/>
      <c r="B79" s="35"/>
      <c r="C79" s="90"/>
      <c r="D79" s="52"/>
      <c r="E79" s="52"/>
      <c r="F79" s="52"/>
      <c r="G79" s="52"/>
      <c r="H79" s="52"/>
      <c r="I79" s="52"/>
      <c r="J79" s="52"/>
      <c r="K79" s="52"/>
      <c r="L79" s="3"/>
    </row>
    <row r="80" spans="1:12" ht="30">
      <c r="A80" s="33">
        <v>32</v>
      </c>
      <c r="B80" s="34" t="s">
        <v>109</v>
      </c>
      <c r="C80" s="90"/>
      <c r="D80" s="52"/>
      <c r="E80" s="52"/>
      <c r="F80" s="52"/>
      <c r="G80" s="52"/>
      <c r="H80" s="52"/>
      <c r="I80" s="52"/>
      <c r="J80" s="52"/>
      <c r="K80" s="52"/>
      <c r="L80" s="3"/>
    </row>
    <row r="81" spans="1:12" ht="30">
      <c r="A81" s="26">
        <v>33</v>
      </c>
      <c r="B81" s="49" t="s">
        <v>110</v>
      </c>
      <c r="C81" s="90"/>
      <c r="D81" s="52"/>
      <c r="E81" s="52"/>
      <c r="F81" s="52"/>
      <c r="G81" s="52"/>
      <c r="H81" s="52"/>
      <c r="I81" s="52"/>
      <c r="J81" s="52"/>
      <c r="K81" s="52"/>
      <c r="L81" s="3"/>
    </row>
    <row r="82" spans="1:12">
      <c r="A82" s="28"/>
      <c r="B82" s="29"/>
      <c r="C82" s="90"/>
      <c r="D82" s="52"/>
      <c r="E82" s="52"/>
      <c r="F82" s="52"/>
      <c r="G82" s="52"/>
      <c r="H82" s="52"/>
      <c r="I82" s="52"/>
      <c r="J82" s="52"/>
      <c r="K82" s="52"/>
      <c r="L82" s="3"/>
    </row>
    <row r="83" spans="1:12">
      <c r="A83" s="28"/>
      <c r="B83" s="29"/>
      <c r="C83" s="90"/>
      <c r="D83" s="52"/>
      <c r="E83" s="52"/>
      <c r="F83" s="52"/>
      <c r="G83" s="52"/>
      <c r="H83" s="52"/>
      <c r="I83" s="52"/>
      <c r="J83" s="52"/>
      <c r="K83" s="52"/>
      <c r="L83" s="3"/>
    </row>
    <row r="84" spans="1:12">
      <c r="A84" s="31"/>
      <c r="B84" s="35"/>
      <c r="C84" s="90"/>
      <c r="D84" s="52"/>
      <c r="E84" s="52"/>
      <c r="F84" s="52"/>
      <c r="G84" s="52"/>
      <c r="H84" s="52"/>
      <c r="I84" s="52"/>
      <c r="J84" s="52"/>
      <c r="K84" s="52"/>
      <c r="L84" s="3"/>
    </row>
    <row r="85" spans="1:12">
      <c r="A85" s="33">
        <v>34</v>
      </c>
      <c r="B85" s="34" t="s">
        <v>111</v>
      </c>
      <c r="C85" s="90"/>
      <c r="D85" s="52"/>
      <c r="E85" s="52"/>
      <c r="F85" s="52"/>
      <c r="G85" s="52"/>
      <c r="H85" s="52"/>
      <c r="I85" s="52"/>
      <c r="J85" s="52"/>
      <c r="K85" s="52"/>
      <c r="L85" s="3"/>
    </row>
    <row r="86" spans="1:12">
      <c r="A86" s="26">
        <v>35</v>
      </c>
      <c r="B86" s="27" t="s">
        <v>20</v>
      </c>
      <c r="C86" s="90"/>
      <c r="D86" s="52"/>
      <c r="E86" s="52"/>
      <c r="F86" s="52"/>
      <c r="G86" s="52"/>
      <c r="H86" s="52"/>
      <c r="I86" s="52"/>
      <c r="J86" s="52"/>
      <c r="K86" s="52"/>
      <c r="L86" s="3"/>
    </row>
    <row r="87" spans="1:12">
      <c r="A87" s="28"/>
      <c r="B87" s="29"/>
      <c r="C87" s="90"/>
      <c r="D87" s="52"/>
      <c r="E87" s="52"/>
      <c r="F87" s="52"/>
      <c r="G87" s="52"/>
      <c r="H87" s="52"/>
      <c r="I87" s="52"/>
      <c r="J87" s="52"/>
      <c r="K87" s="52"/>
      <c r="L87" s="3"/>
    </row>
    <row r="88" spans="1:12">
      <c r="A88" s="28"/>
      <c r="B88" s="29"/>
      <c r="C88" s="90"/>
      <c r="D88" s="52"/>
      <c r="E88" s="52"/>
      <c r="F88" s="52"/>
      <c r="G88" s="52"/>
      <c r="H88" s="52"/>
      <c r="I88" s="52"/>
      <c r="J88" s="52"/>
      <c r="K88" s="52"/>
      <c r="L88" s="3"/>
    </row>
    <row r="89" spans="1:12">
      <c r="A89" s="28"/>
      <c r="B89" s="29"/>
      <c r="C89" s="90"/>
      <c r="D89" s="52"/>
      <c r="E89" s="52"/>
      <c r="F89" s="52"/>
      <c r="G89" s="52"/>
      <c r="H89" s="52"/>
      <c r="I89" s="52"/>
      <c r="J89" s="52"/>
      <c r="K89" s="52"/>
      <c r="L89" s="3"/>
    </row>
    <row r="90" spans="1:12">
      <c r="A90" s="31"/>
      <c r="B90" s="35"/>
      <c r="C90" s="90"/>
      <c r="D90" s="52"/>
      <c r="E90" s="52"/>
      <c r="F90" s="52"/>
      <c r="G90" s="52"/>
      <c r="H90" s="52"/>
      <c r="I90" s="52"/>
      <c r="J90" s="52"/>
      <c r="K90" s="52"/>
      <c r="L90" s="3"/>
    </row>
    <row r="91" spans="1:12" ht="30">
      <c r="A91" s="33">
        <v>36</v>
      </c>
      <c r="B91" s="34" t="s">
        <v>112</v>
      </c>
      <c r="C91" s="90"/>
      <c r="D91" s="52"/>
      <c r="E91" s="52"/>
      <c r="F91" s="52"/>
      <c r="G91" s="52"/>
      <c r="H91" s="52"/>
      <c r="I91" s="52"/>
      <c r="J91" s="52"/>
      <c r="K91" s="52"/>
      <c r="L91" s="3"/>
    </row>
    <row r="92" spans="1:12">
      <c r="A92" s="33">
        <v>37</v>
      </c>
      <c r="B92" s="41" t="s">
        <v>113</v>
      </c>
      <c r="C92" s="90"/>
      <c r="D92" s="52"/>
      <c r="E92" s="52"/>
      <c r="F92" s="52"/>
      <c r="G92" s="52"/>
      <c r="H92" s="52"/>
      <c r="I92" s="52"/>
      <c r="J92" s="52"/>
      <c r="K92" s="52"/>
      <c r="L92" s="3"/>
    </row>
    <row r="93" spans="1:12" ht="30">
      <c r="A93" s="26">
        <v>38</v>
      </c>
      <c r="B93" s="49" t="s">
        <v>114</v>
      </c>
      <c r="C93" s="90"/>
      <c r="D93" s="52"/>
      <c r="E93" s="52"/>
      <c r="F93" s="52"/>
      <c r="G93" s="52"/>
      <c r="H93" s="52"/>
      <c r="I93" s="52"/>
      <c r="J93" s="52"/>
      <c r="K93" s="52"/>
      <c r="L93" s="3"/>
    </row>
    <row r="94" spans="1:12">
      <c r="A94" s="28"/>
      <c r="B94" s="30"/>
      <c r="C94" s="90"/>
      <c r="D94" s="52"/>
      <c r="E94" s="52"/>
      <c r="F94" s="52"/>
      <c r="G94" s="52"/>
      <c r="H94" s="52"/>
      <c r="I94" s="52"/>
      <c r="J94" s="52"/>
      <c r="K94" s="52"/>
      <c r="L94" s="3"/>
    </row>
    <row r="95" spans="1:12">
      <c r="A95" s="31"/>
      <c r="B95" s="35"/>
      <c r="C95" s="90"/>
      <c r="D95" s="52"/>
      <c r="E95" s="52"/>
      <c r="F95" s="52"/>
      <c r="G95" s="52"/>
      <c r="H95" s="52"/>
      <c r="I95" s="52"/>
      <c r="J95" s="52"/>
      <c r="K95" s="52"/>
      <c r="L95" s="3"/>
    </row>
    <row r="96" spans="1:12">
      <c r="B96" s="2" t="s">
        <v>12</v>
      </c>
      <c r="C96">
        <f>SUM(C6:C95)</f>
        <v>60.300000000000004</v>
      </c>
      <c r="D96">
        <f t="shared" ref="D96:L96" si="0">SUM(D6:D95)</f>
        <v>69.525000000000006</v>
      </c>
      <c r="E96">
        <f t="shared" si="0"/>
        <v>9.25</v>
      </c>
      <c r="F96">
        <f t="shared" si="0"/>
        <v>10.56</v>
      </c>
      <c r="G96">
        <f t="shared" si="0"/>
        <v>6.2</v>
      </c>
      <c r="H96">
        <f t="shared" si="0"/>
        <v>0</v>
      </c>
      <c r="I96">
        <f t="shared" si="0"/>
        <v>0</v>
      </c>
      <c r="J96">
        <f t="shared" si="0"/>
        <v>1.6</v>
      </c>
      <c r="K96">
        <f t="shared" si="0"/>
        <v>10.8</v>
      </c>
      <c r="L96">
        <f t="shared" si="0"/>
        <v>0.6</v>
      </c>
    </row>
    <row r="98" spans="2:8">
      <c r="C98" s="3" t="s">
        <v>13</v>
      </c>
      <c r="D98" s="3" t="s">
        <v>14</v>
      </c>
      <c r="E98" s="3"/>
      <c r="F98" s="3" t="s">
        <v>15</v>
      </c>
      <c r="G98" s="8"/>
      <c r="H98" s="8"/>
    </row>
    <row r="99" spans="2:8">
      <c r="B99" t="s">
        <v>16</v>
      </c>
      <c r="C99" s="3">
        <f>C96+D96+E96</f>
        <v>139.07500000000002</v>
      </c>
      <c r="D99" s="10"/>
      <c r="E99" s="3"/>
      <c r="F99" s="10">
        <f>C99*D99</f>
        <v>0</v>
      </c>
      <c r="G99" s="8"/>
      <c r="H99" s="8"/>
    </row>
    <row r="100" spans="2:8">
      <c r="B100" t="s">
        <v>17</v>
      </c>
      <c r="C100" s="3">
        <f>J96+L96</f>
        <v>2.2000000000000002</v>
      </c>
      <c r="D100" s="10"/>
      <c r="E100" s="3"/>
      <c r="F100" s="10">
        <f>C100*D100</f>
        <v>0</v>
      </c>
      <c r="G100" s="8"/>
      <c r="H100" s="8"/>
    </row>
    <row r="101" spans="2:8" ht="30">
      <c r="B101" s="110" t="s">
        <v>233</v>
      </c>
      <c r="C101" s="3">
        <f>F96+K96+G96</f>
        <v>27.56</v>
      </c>
      <c r="D101" s="10"/>
      <c r="E101" s="3"/>
      <c r="F101" s="10">
        <f>C101*D101</f>
        <v>0</v>
      </c>
      <c r="G101" s="8"/>
      <c r="H101" s="8"/>
    </row>
    <row r="102" spans="2:8">
      <c r="B102" s="4" t="s">
        <v>18</v>
      </c>
      <c r="F102" s="11">
        <f>SUM(F99:F101)</f>
        <v>0</v>
      </c>
      <c r="G102" t="s">
        <v>19</v>
      </c>
    </row>
  </sheetData>
  <mergeCells count="1">
    <mergeCell ref="C3:K3"/>
  </mergeCells>
  <pageMargins left="0.25" right="0.25" top="0.75" bottom="0.75" header="0.3" footer="0.3"/>
  <pageSetup paperSize="9" scale="78" fitToHeight="0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opLeftCell="A7" workbookViewId="0">
      <selection activeCell="C16" sqref="C16:E16"/>
    </sheetView>
  </sheetViews>
  <sheetFormatPr defaultRowHeight="15"/>
  <cols>
    <col min="1" max="1" width="3.42578125" customWidth="1"/>
    <col min="2" max="2" width="29.5703125" customWidth="1"/>
    <col min="3" max="3" width="11" customWidth="1"/>
  </cols>
  <sheetData>
    <row r="1" spans="1:12" ht="15.75">
      <c r="B1" s="1" t="s">
        <v>221</v>
      </c>
    </row>
    <row r="2" spans="1:12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86</v>
      </c>
      <c r="G2" s="15" t="s">
        <v>53</v>
      </c>
      <c r="H2" s="15" t="s">
        <v>157</v>
      </c>
      <c r="I2" s="48" t="s">
        <v>49</v>
      </c>
      <c r="J2" s="48" t="s">
        <v>47</v>
      </c>
      <c r="K2" s="15" t="s">
        <v>54</v>
      </c>
      <c r="L2" s="14" t="s">
        <v>24</v>
      </c>
    </row>
    <row r="3" spans="1:12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  <c r="L3" s="129"/>
    </row>
    <row r="4" spans="1:12">
      <c r="A4" s="28"/>
      <c r="B4" s="38"/>
      <c r="C4" s="3">
        <v>920</v>
      </c>
      <c r="D4" s="3">
        <v>923</v>
      </c>
      <c r="E4" s="3">
        <v>922</v>
      </c>
      <c r="F4" s="3">
        <v>925</v>
      </c>
      <c r="G4" s="3">
        <v>930</v>
      </c>
      <c r="H4" s="3">
        <v>932</v>
      </c>
      <c r="I4" s="3">
        <v>937</v>
      </c>
      <c r="J4" s="3">
        <v>929</v>
      </c>
      <c r="K4" s="3">
        <v>926</v>
      </c>
      <c r="L4" s="3">
        <v>931</v>
      </c>
    </row>
    <row r="5" spans="1:12">
      <c r="A5" s="31"/>
      <c r="B5" s="39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6">
        <v>1</v>
      </c>
      <c r="B6" s="40" t="s">
        <v>115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>
      <c r="A7" s="26">
        <v>2</v>
      </c>
      <c r="B7" s="27" t="s">
        <v>20</v>
      </c>
      <c r="C7" s="52">
        <v>2</v>
      </c>
      <c r="D7" s="52"/>
      <c r="E7" s="52"/>
      <c r="F7" s="52"/>
      <c r="G7" s="52"/>
      <c r="H7" s="52"/>
      <c r="I7" s="52"/>
      <c r="J7" s="52"/>
      <c r="K7" s="52"/>
      <c r="L7" s="52"/>
    </row>
    <row r="8" spans="1:12">
      <c r="A8" s="28"/>
      <c r="B8" s="30"/>
      <c r="C8" s="52"/>
      <c r="D8" s="52">
        <v>3.75</v>
      </c>
      <c r="E8" s="52"/>
      <c r="F8" s="52"/>
      <c r="G8" s="52"/>
      <c r="H8" s="52">
        <v>4.8</v>
      </c>
      <c r="I8" s="52"/>
      <c r="J8" s="52"/>
      <c r="K8" s="52"/>
      <c r="L8" s="52"/>
    </row>
    <row r="9" spans="1:12">
      <c r="A9" s="28"/>
      <c r="B9" s="30"/>
      <c r="C9" s="52"/>
      <c r="D9" s="52"/>
      <c r="E9" s="52">
        <v>13.125</v>
      </c>
      <c r="F9" s="52"/>
      <c r="G9" s="52"/>
      <c r="H9" s="52"/>
      <c r="I9" s="52"/>
      <c r="J9" s="52"/>
      <c r="K9" s="52"/>
      <c r="L9" s="52"/>
    </row>
    <row r="10" spans="1:12">
      <c r="A10" s="28"/>
      <c r="B10" s="30"/>
      <c r="C10" s="52"/>
      <c r="D10" s="52">
        <v>3.75</v>
      </c>
      <c r="E10" s="52"/>
      <c r="F10" s="52"/>
      <c r="G10" s="52"/>
      <c r="H10" s="52"/>
      <c r="I10" s="52"/>
      <c r="J10" s="52"/>
      <c r="K10" s="52"/>
      <c r="L10" s="52"/>
    </row>
    <row r="11" spans="1:12">
      <c r="A11" s="31"/>
      <c r="B11" s="32"/>
      <c r="C11" s="52">
        <v>2</v>
      </c>
      <c r="D11" s="52"/>
      <c r="E11" s="52"/>
      <c r="F11" s="52"/>
      <c r="G11" s="52"/>
      <c r="H11" s="52"/>
      <c r="I11" s="52"/>
      <c r="J11" s="52"/>
      <c r="K11" s="52"/>
      <c r="L11" s="52"/>
    </row>
    <row r="12" spans="1:12">
      <c r="A12" s="26">
        <v>3</v>
      </c>
      <c r="B12" s="27" t="s">
        <v>116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>
      <c r="A13" s="28"/>
      <c r="B13" s="30"/>
      <c r="C13" s="52"/>
      <c r="D13" s="52"/>
      <c r="E13" s="52"/>
      <c r="F13" s="52"/>
      <c r="G13" s="52">
        <v>1.76</v>
      </c>
      <c r="H13" s="52"/>
      <c r="I13" s="52"/>
      <c r="J13" s="52"/>
      <c r="K13" s="52"/>
      <c r="L13" s="52"/>
    </row>
    <row r="14" spans="1:12" ht="30">
      <c r="A14" s="26">
        <v>4</v>
      </c>
      <c r="B14" s="106" t="s">
        <v>160</v>
      </c>
      <c r="C14" s="52">
        <v>2</v>
      </c>
      <c r="D14" s="52"/>
      <c r="E14" s="52"/>
      <c r="F14" s="52"/>
      <c r="G14" s="52"/>
      <c r="H14" s="52"/>
      <c r="I14" s="52"/>
      <c r="J14" s="52"/>
      <c r="K14" s="52"/>
      <c r="L14" s="52"/>
    </row>
    <row r="15" spans="1:12">
      <c r="A15" s="31"/>
      <c r="B15" s="44"/>
      <c r="C15" s="52"/>
      <c r="D15" s="52"/>
      <c r="E15" s="52"/>
      <c r="F15" s="52"/>
      <c r="G15" s="52"/>
      <c r="H15" s="52"/>
      <c r="I15" s="52"/>
      <c r="J15" s="52"/>
      <c r="K15" s="52"/>
      <c r="L15" s="52">
        <v>7.2</v>
      </c>
    </row>
    <row r="16" spans="1:12">
      <c r="B16" s="2" t="s">
        <v>12</v>
      </c>
      <c r="C16">
        <f t="shared" ref="C16:L16" si="0">SUM(C6:C15)</f>
        <v>6</v>
      </c>
      <c r="D16">
        <f t="shared" si="0"/>
        <v>7.5</v>
      </c>
      <c r="E16">
        <f t="shared" si="0"/>
        <v>13.125</v>
      </c>
      <c r="F16">
        <f t="shared" si="0"/>
        <v>0</v>
      </c>
      <c r="G16">
        <f t="shared" si="0"/>
        <v>1.76</v>
      </c>
      <c r="H16">
        <f t="shared" si="0"/>
        <v>4.8</v>
      </c>
      <c r="I16">
        <f t="shared" si="0"/>
        <v>0</v>
      </c>
      <c r="J16">
        <f t="shared" si="0"/>
        <v>0</v>
      </c>
      <c r="K16">
        <f t="shared" si="0"/>
        <v>0</v>
      </c>
      <c r="L16">
        <f t="shared" si="0"/>
        <v>7.2</v>
      </c>
    </row>
    <row r="18" spans="2:9">
      <c r="C18" s="3" t="s">
        <v>13</v>
      </c>
      <c r="D18" s="3" t="s">
        <v>14</v>
      </c>
      <c r="E18" s="3"/>
      <c r="F18" s="3"/>
      <c r="G18" s="3" t="s">
        <v>15</v>
      </c>
      <c r="H18" s="8"/>
      <c r="I18" s="8"/>
    </row>
    <row r="19" spans="2:9">
      <c r="B19" t="s">
        <v>16</v>
      </c>
      <c r="C19" s="3">
        <f>C16+D16+E16+F16</f>
        <v>26.625</v>
      </c>
      <c r="D19" s="10"/>
      <c r="E19" s="3"/>
      <c r="F19" s="3"/>
      <c r="G19" s="10">
        <f>C19*D19</f>
        <v>0</v>
      </c>
      <c r="H19" s="8"/>
      <c r="I19" s="8"/>
    </row>
    <row r="20" spans="2:9">
      <c r="B20" t="s">
        <v>17</v>
      </c>
      <c r="C20" s="3">
        <f>H16</f>
        <v>4.8</v>
      </c>
      <c r="D20" s="10"/>
      <c r="E20" s="3"/>
      <c r="F20" s="3"/>
      <c r="G20" s="10">
        <f>C20*D20</f>
        <v>0</v>
      </c>
      <c r="H20" s="8"/>
      <c r="I20" s="8"/>
    </row>
    <row r="21" spans="2:9" ht="30">
      <c r="B21" s="110" t="s">
        <v>233</v>
      </c>
      <c r="C21" s="3">
        <f>G16+L16</f>
        <v>8.9600000000000009</v>
      </c>
      <c r="D21" s="10"/>
      <c r="E21" s="3"/>
      <c r="F21" s="10"/>
      <c r="G21" s="10">
        <f>C21*D21</f>
        <v>0</v>
      </c>
      <c r="H21" s="8"/>
      <c r="I21" s="8"/>
    </row>
    <row r="22" spans="2:9">
      <c r="B22" s="4" t="s">
        <v>18</v>
      </c>
      <c r="G22" s="11">
        <f>SUM(G19:G21)</f>
        <v>0</v>
      </c>
      <c r="H22" t="s">
        <v>19</v>
      </c>
    </row>
  </sheetData>
  <mergeCells count="1">
    <mergeCell ref="C3:L3"/>
  </mergeCells>
  <pageMargins left="0.25" right="0.25" top="0.75" bottom="0.75" header="0.3" footer="0.3"/>
  <pageSetup paperSize="9" scale="78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B18" sqref="B18:F18"/>
    </sheetView>
  </sheetViews>
  <sheetFormatPr defaultRowHeight="15"/>
  <cols>
    <col min="1" max="1" width="3.42578125" customWidth="1"/>
    <col min="2" max="2" width="29.5703125" customWidth="1"/>
  </cols>
  <sheetData>
    <row r="1" spans="1:11" ht="15.75">
      <c r="B1" s="1" t="s">
        <v>222</v>
      </c>
    </row>
    <row r="2" spans="1:11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8" t="s">
        <v>49</v>
      </c>
      <c r="I2" s="48" t="s">
        <v>47</v>
      </c>
      <c r="J2" s="15" t="s">
        <v>54</v>
      </c>
      <c r="K2" s="14" t="s">
        <v>24</v>
      </c>
    </row>
    <row r="3" spans="1:11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3">
        <v>1</v>
      </c>
      <c r="B6" s="45" t="s">
        <v>23</v>
      </c>
      <c r="C6" s="3"/>
      <c r="D6" s="3"/>
      <c r="E6" s="3"/>
      <c r="F6" s="3"/>
      <c r="G6" s="3"/>
      <c r="H6" s="3"/>
      <c r="I6" s="3"/>
      <c r="J6" s="3"/>
      <c r="K6" s="3"/>
    </row>
    <row r="7" spans="1:11">
      <c r="A7" s="26">
        <v>2</v>
      </c>
      <c r="B7" s="27" t="s">
        <v>20</v>
      </c>
      <c r="C7" s="52">
        <v>2</v>
      </c>
      <c r="D7" s="52"/>
      <c r="E7" s="52"/>
      <c r="F7" s="52"/>
      <c r="G7" s="3"/>
      <c r="H7" s="3"/>
      <c r="I7" s="3"/>
      <c r="J7" s="3"/>
      <c r="K7" s="3"/>
    </row>
    <row r="8" spans="1:11">
      <c r="A8" s="28"/>
      <c r="B8" s="30"/>
      <c r="C8" s="52"/>
      <c r="D8" s="52">
        <v>3.75</v>
      </c>
      <c r="E8" s="52"/>
      <c r="F8" s="52"/>
      <c r="G8" s="3"/>
      <c r="H8" s="3"/>
      <c r="I8" s="3"/>
      <c r="J8" s="3"/>
      <c r="K8" s="3"/>
    </row>
    <row r="9" spans="1:11">
      <c r="A9" s="28"/>
      <c r="B9" s="30"/>
      <c r="C9" s="52"/>
      <c r="D9" s="52"/>
      <c r="E9" s="52"/>
      <c r="F9" s="52"/>
      <c r="G9" s="3"/>
      <c r="H9" s="3"/>
      <c r="I9" s="3"/>
      <c r="J9" s="3"/>
      <c r="K9" s="3"/>
    </row>
    <row r="10" spans="1:11">
      <c r="A10" s="28"/>
      <c r="B10" s="30"/>
      <c r="C10" s="52"/>
      <c r="D10" s="98">
        <v>3.75</v>
      </c>
      <c r="E10" s="52"/>
      <c r="F10" s="52"/>
      <c r="G10" s="3"/>
      <c r="H10" s="3"/>
      <c r="I10" s="3"/>
      <c r="J10" s="3"/>
      <c r="K10" s="3"/>
    </row>
    <row r="11" spans="1:11">
      <c r="A11" s="31"/>
      <c r="B11" s="32"/>
      <c r="C11" s="98">
        <v>2</v>
      </c>
      <c r="D11" s="52"/>
      <c r="E11" s="52"/>
      <c r="F11" s="52"/>
      <c r="G11" s="3"/>
      <c r="H11" s="3"/>
      <c r="I11" s="3"/>
      <c r="J11" s="3"/>
      <c r="K11" s="3"/>
    </row>
    <row r="12" spans="1:11">
      <c r="A12" s="33">
        <v>3</v>
      </c>
      <c r="B12" s="41" t="s">
        <v>58</v>
      </c>
      <c r="C12" s="52"/>
      <c r="D12" s="52"/>
      <c r="E12" s="52"/>
      <c r="F12" s="52">
        <v>1.6</v>
      </c>
      <c r="G12" s="3"/>
      <c r="H12" s="3"/>
      <c r="I12" s="3"/>
      <c r="J12" s="3"/>
      <c r="K12" s="3"/>
    </row>
    <row r="13" spans="1:11">
      <c r="B13" s="2" t="s">
        <v>12</v>
      </c>
      <c r="C13">
        <f t="shared" ref="C13:K13" si="0">SUM(C6:C12)</f>
        <v>4</v>
      </c>
      <c r="D13">
        <f t="shared" si="0"/>
        <v>7.5</v>
      </c>
      <c r="E13">
        <f t="shared" si="0"/>
        <v>0</v>
      </c>
      <c r="F13">
        <f t="shared" si="0"/>
        <v>1.6</v>
      </c>
      <c r="G13">
        <f t="shared" si="0"/>
        <v>0</v>
      </c>
      <c r="H13">
        <f t="shared" si="0"/>
        <v>0</v>
      </c>
      <c r="I13">
        <f t="shared" si="0"/>
        <v>0</v>
      </c>
      <c r="J13">
        <f t="shared" si="0"/>
        <v>0</v>
      </c>
      <c r="K13">
        <f t="shared" si="0"/>
        <v>0</v>
      </c>
    </row>
    <row r="15" spans="1:11">
      <c r="C15" s="3" t="s">
        <v>13</v>
      </c>
      <c r="D15" s="3" t="s">
        <v>14</v>
      </c>
      <c r="E15" s="3"/>
      <c r="F15" s="3" t="s">
        <v>15</v>
      </c>
      <c r="G15" s="8"/>
      <c r="H15" s="8"/>
    </row>
    <row r="16" spans="1:11">
      <c r="B16" t="s">
        <v>16</v>
      </c>
      <c r="C16" s="3">
        <f>C13+D13+E13</f>
        <v>11.5</v>
      </c>
      <c r="D16" s="10"/>
      <c r="E16" s="3"/>
      <c r="F16" s="10">
        <f>C16*D16</f>
        <v>0</v>
      </c>
      <c r="G16" s="8"/>
      <c r="H16" s="8"/>
    </row>
    <row r="17" spans="2:8">
      <c r="B17" t="s">
        <v>17</v>
      </c>
      <c r="C17" s="3"/>
      <c r="D17" s="10"/>
      <c r="E17" s="3"/>
      <c r="F17" s="10">
        <f>C17*D17</f>
        <v>0</v>
      </c>
      <c r="G17" s="8"/>
      <c r="H17" s="8"/>
    </row>
    <row r="18" spans="2:8" ht="30">
      <c r="B18" s="110" t="s">
        <v>233</v>
      </c>
      <c r="C18" s="3">
        <f>F13</f>
        <v>1.6</v>
      </c>
      <c r="D18" s="10"/>
      <c r="E18" s="3"/>
      <c r="F18" s="10">
        <f>C18*D18</f>
        <v>0</v>
      </c>
      <c r="G18" s="8"/>
      <c r="H18" s="8"/>
    </row>
    <row r="19" spans="2:8">
      <c r="B19" s="4" t="s">
        <v>18</v>
      </c>
      <c r="F19" s="11">
        <f>SUM(F16:F18)</f>
        <v>0</v>
      </c>
      <c r="G19" t="s">
        <v>19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pane ySplit="5" topLeftCell="A24" activePane="bottomLeft" state="frozen"/>
      <selection pane="bottomLeft" activeCell="B29" sqref="B29:F29"/>
    </sheetView>
  </sheetViews>
  <sheetFormatPr defaultRowHeight="15"/>
  <cols>
    <col min="1" max="1" width="3.42578125" customWidth="1"/>
    <col min="2" max="2" width="29.5703125" customWidth="1"/>
  </cols>
  <sheetData>
    <row r="1" spans="1:11" ht="15.75">
      <c r="B1" s="1" t="s">
        <v>223</v>
      </c>
    </row>
    <row r="2" spans="1:11" ht="45.75">
      <c r="A2" s="26"/>
      <c r="B2" s="37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86" t="s">
        <v>49</v>
      </c>
      <c r="I2" s="48" t="s">
        <v>47</v>
      </c>
      <c r="J2" s="15" t="s">
        <v>54</v>
      </c>
      <c r="K2" s="14" t="s">
        <v>24</v>
      </c>
    </row>
    <row r="3" spans="1:11">
      <c r="A3" s="28"/>
      <c r="B3" s="38"/>
      <c r="C3" s="128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17"/>
      <c r="D5" s="3"/>
      <c r="E5" s="3"/>
      <c r="F5" s="3"/>
      <c r="G5" s="3"/>
      <c r="H5" s="3"/>
      <c r="I5" s="3"/>
      <c r="J5" s="3"/>
      <c r="K5" s="3"/>
    </row>
    <row r="6" spans="1:11" ht="45">
      <c r="A6" s="33">
        <v>1</v>
      </c>
      <c r="B6" s="36" t="s">
        <v>118</v>
      </c>
      <c r="C6" s="17"/>
      <c r="D6" s="3"/>
      <c r="E6" s="3"/>
      <c r="F6" s="3"/>
      <c r="G6" s="3"/>
      <c r="H6" s="3"/>
      <c r="I6" s="3"/>
      <c r="J6" s="3"/>
      <c r="K6" s="3"/>
    </row>
    <row r="7" spans="1:11" ht="30">
      <c r="A7" s="33">
        <v>2</v>
      </c>
      <c r="B7" s="34" t="s">
        <v>119</v>
      </c>
      <c r="C7" s="90"/>
      <c r="D7" s="52">
        <v>3</v>
      </c>
      <c r="E7" s="52"/>
      <c r="F7" s="52"/>
      <c r="G7" s="52"/>
      <c r="H7" s="52"/>
      <c r="I7" s="52"/>
      <c r="J7" s="52"/>
      <c r="K7" s="52"/>
    </row>
    <row r="8" spans="1:11" ht="30">
      <c r="A8" s="26">
        <v>3</v>
      </c>
      <c r="B8" s="49" t="s">
        <v>120</v>
      </c>
      <c r="C8" s="90">
        <v>2.6</v>
      </c>
      <c r="D8" s="52"/>
      <c r="E8" s="52"/>
      <c r="F8" s="52"/>
      <c r="G8" s="52"/>
      <c r="H8" s="52"/>
      <c r="I8" s="52"/>
      <c r="J8" s="52"/>
      <c r="K8" s="52"/>
    </row>
    <row r="9" spans="1:11">
      <c r="A9" s="28"/>
      <c r="B9" s="30"/>
      <c r="C9" s="90"/>
      <c r="D9" s="52">
        <v>4.4249999999999998</v>
      </c>
      <c r="E9" s="52"/>
      <c r="F9" s="52"/>
      <c r="G9" s="52"/>
      <c r="H9" s="52"/>
      <c r="I9" s="52"/>
      <c r="J9" s="52"/>
      <c r="K9" s="52"/>
    </row>
    <row r="10" spans="1:11">
      <c r="A10" s="31"/>
      <c r="B10" s="32"/>
      <c r="C10" s="90">
        <v>2</v>
      </c>
      <c r="D10" s="52"/>
      <c r="E10" s="52"/>
      <c r="F10" s="52"/>
      <c r="G10" s="52"/>
      <c r="H10" s="52"/>
      <c r="I10" s="52"/>
      <c r="J10" s="52"/>
      <c r="K10" s="52"/>
    </row>
    <row r="11" spans="1:11">
      <c r="A11" s="53">
        <v>4</v>
      </c>
      <c r="B11" s="36" t="s">
        <v>117</v>
      </c>
      <c r="C11" s="90"/>
      <c r="D11" s="52"/>
      <c r="E11" s="52"/>
      <c r="F11" s="52"/>
      <c r="G11" s="52"/>
      <c r="H11" s="52"/>
      <c r="I11" s="52"/>
      <c r="J11" s="52"/>
      <c r="K11" s="52"/>
    </row>
    <row r="12" spans="1:11" ht="30">
      <c r="A12" s="53">
        <v>5</v>
      </c>
      <c r="B12" s="34" t="s">
        <v>121</v>
      </c>
      <c r="C12" s="90">
        <v>7.8</v>
      </c>
      <c r="D12" s="52"/>
      <c r="E12" s="52"/>
      <c r="F12" s="52"/>
      <c r="G12" s="52"/>
      <c r="H12" s="52"/>
      <c r="I12" s="52"/>
      <c r="J12" s="52"/>
      <c r="K12" s="52"/>
    </row>
    <row r="13" spans="1:11" ht="30">
      <c r="A13" s="55">
        <v>6</v>
      </c>
      <c r="B13" s="49" t="s">
        <v>122</v>
      </c>
      <c r="C13" s="90">
        <v>2.2000000000000002</v>
      </c>
      <c r="D13" s="52"/>
      <c r="E13" s="52"/>
      <c r="F13" s="52"/>
      <c r="G13" s="52"/>
      <c r="H13" s="52"/>
      <c r="I13" s="52"/>
      <c r="J13" s="52"/>
      <c r="K13" s="52"/>
    </row>
    <row r="14" spans="1:11">
      <c r="A14" s="28"/>
      <c r="B14" s="30"/>
      <c r="C14" s="90"/>
      <c r="D14" s="52"/>
      <c r="E14" s="52"/>
      <c r="F14" s="52"/>
      <c r="G14" s="52"/>
      <c r="H14" s="52"/>
      <c r="I14" s="52"/>
      <c r="J14" s="52"/>
      <c r="K14" s="52">
        <v>7.2</v>
      </c>
    </row>
    <row r="15" spans="1:11">
      <c r="A15" s="28"/>
      <c r="B15" s="30"/>
      <c r="C15" s="90">
        <v>1.2</v>
      </c>
      <c r="D15" s="52"/>
      <c r="E15" s="52"/>
      <c r="F15" s="52"/>
      <c r="G15" s="52"/>
      <c r="H15" s="52"/>
      <c r="I15" s="52"/>
      <c r="J15" s="52"/>
      <c r="K15" s="52"/>
    </row>
    <row r="16" spans="1:11">
      <c r="A16" s="28"/>
      <c r="B16" s="42"/>
      <c r="C16" s="90"/>
      <c r="D16" s="52">
        <v>3</v>
      </c>
      <c r="E16" s="52"/>
      <c r="F16" s="52"/>
      <c r="G16" s="52"/>
      <c r="H16" s="52"/>
      <c r="I16" s="52"/>
      <c r="J16" s="52"/>
      <c r="K16" s="52"/>
    </row>
    <row r="17" spans="1:11">
      <c r="A17" s="31"/>
      <c r="B17" s="43"/>
      <c r="C17" s="90"/>
      <c r="D17" s="52"/>
      <c r="E17" s="52"/>
      <c r="F17" s="52"/>
      <c r="G17" s="52"/>
      <c r="H17" s="52"/>
      <c r="I17" s="52"/>
      <c r="J17" s="52"/>
      <c r="K17" s="52">
        <v>9.6</v>
      </c>
    </row>
    <row r="18" spans="1:11" ht="30">
      <c r="A18" s="26">
        <v>7</v>
      </c>
      <c r="B18" s="49" t="s">
        <v>123</v>
      </c>
      <c r="C18" s="90">
        <v>3</v>
      </c>
      <c r="D18" s="52"/>
      <c r="E18" s="52"/>
      <c r="F18" s="52"/>
      <c r="G18" s="52"/>
      <c r="H18" s="52"/>
      <c r="I18" s="52"/>
      <c r="J18" s="52"/>
      <c r="K18" s="52"/>
    </row>
    <row r="19" spans="1:11">
      <c r="A19" s="28"/>
      <c r="B19" s="29"/>
      <c r="C19" s="90"/>
      <c r="D19" s="52">
        <v>3.75</v>
      </c>
      <c r="E19" s="52"/>
      <c r="F19" s="52"/>
      <c r="G19" s="52"/>
      <c r="H19" s="52"/>
      <c r="I19" s="52"/>
      <c r="J19" s="52"/>
      <c r="K19" s="52"/>
    </row>
    <row r="20" spans="1:11">
      <c r="A20" s="28"/>
      <c r="B20" s="29"/>
      <c r="C20" s="90"/>
      <c r="D20" s="52"/>
      <c r="E20" s="52">
        <v>2.8</v>
      </c>
      <c r="F20" s="52"/>
      <c r="G20" s="52"/>
      <c r="H20" s="52"/>
      <c r="I20" s="52"/>
      <c r="J20" s="52"/>
      <c r="K20" s="52"/>
    </row>
    <row r="21" spans="1:11">
      <c r="A21" s="28"/>
      <c r="B21" s="29"/>
      <c r="C21" s="90"/>
      <c r="D21" s="52">
        <v>3.75</v>
      </c>
      <c r="E21" s="52"/>
      <c r="F21" s="52"/>
      <c r="G21" s="52"/>
      <c r="H21" s="52"/>
      <c r="I21" s="52"/>
      <c r="J21" s="52"/>
      <c r="K21" s="52"/>
    </row>
    <row r="22" spans="1:11">
      <c r="A22" s="31"/>
      <c r="B22" s="35"/>
      <c r="C22" s="90">
        <v>4</v>
      </c>
      <c r="D22" s="52"/>
      <c r="E22" s="52"/>
      <c r="F22" s="52"/>
      <c r="G22" s="52"/>
      <c r="H22" s="98">
        <v>8</v>
      </c>
      <c r="I22" s="52"/>
      <c r="J22" s="52"/>
      <c r="K22" s="52"/>
    </row>
    <row r="23" spans="1:11">
      <c r="A23" s="33"/>
      <c r="B23" s="34" t="s">
        <v>11</v>
      </c>
      <c r="C23" s="90"/>
      <c r="D23" s="52"/>
      <c r="E23" s="52"/>
      <c r="F23" s="52"/>
      <c r="G23" s="52"/>
      <c r="H23" s="52"/>
      <c r="I23" s="52">
        <v>3.6</v>
      </c>
      <c r="J23" s="52"/>
      <c r="K23" s="52">
        <v>6</v>
      </c>
    </row>
    <row r="24" spans="1:11">
      <c r="B24" s="2" t="s">
        <v>12</v>
      </c>
      <c r="C24">
        <f t="shared" ref="C24:K24" si="0">SUM(C6:C23)</f>
        <v>22.799999999999997</v>
      </c>
      <c r="D24">
        <f t="shared" si="0"/>
        <v>17.925000000000001</v>
      </c>
      <c r="E24">
        <f t="shared" si="0"/>
        <v>2.8</v>
      </c>
      <c r="F24">
        <f t="shared" si="0"/>
        <v>0</v>
      </c>
      <c r="G24">
        <f t="shared" si="0"/>
        <v>0</v>
      </c>
      <c r="H24">
        <f t="shared" si="0"/>
        <v>8</v>
      </c>
      <c r="I24">
        <f t="shared" si="0"/>
        <v>3.6</v>
      </c>
      <c r="J24">
        <f t="shared" si="0"/>
        <v>0</v>
      </c>
      <c r="K24">
        <f t="shared" si="0"/>
        <v>22.8</v>
      </c>
    </row>
    <row r="26" spans="1:11">
      <c r="C26" s="3" t="s">
        <v>13</v>
      </c>
      <c r="D26" s="3" t="s">
        <v>14</v>
      </c>
      <c r="E26" s="3"/>
      <c r="F26" s="3" t="s">
        <v>15</v>
      </c>
      <c r="G26" s="8"/>
      <c r="H26" s="8"/>
    </row>
    <row r="27" spans="1:11">
      <c r="B27" t="s">
        <v>16</v>
      </c>
      <c r="C27" s="3">
        <f>C24+D24+E24</f>
        <v>43.524999999999991</v>
      </c>
      <c r="D27" s="10"/>
      <c r="E27" s="3"/>
      <c r="F27" s="10">
        <f>C27*D27</f>
        <v>0</v>
      </c>
      <c r="G27" s="8"/>
      <c r="H27" s="8"/>
    </row>
    <row r="28" spans="1:11">
      <c r="B28" t="s">
        <v>17</v>
      </c>
      <c r="C28" s="3"/>
      <c r="D28" s="10"/>
      <c r="E28" s="3"/>
      <c r="F28" s="10">
        <f>C28*D28</f>
        <v>0</v>
      </c>
      <c r="G28" s="8"/>
      <c r="H28" s="8"/>
    </row>
    <row r="29" spans="1:11" ht="30">
      <c r="B29" s="110" t="s">
        <v>233</v>
      </c>
      <c r="C29" s="3">
        <f>F24+H24+I24+K24</f>
        <v>34.4</v>
      </c>
      <c r="D29" s="10"/>
      <c r="E29" s="3"/>
      <c r="F29" s="10">
        <f>C29*D29</f>
        <v>0</v>
      </c>
      <c r="G29" s="8"/>
      <c r="H29" s="8"/>
    </row>
    <row r="30" spans="1:11">
      <c r="B30" s="4" t="s">
        <v>18</v>
      </c>
      <c r="F30" s="11">
        <f>SUM(F27:F29)</f>
        <v>0</v>
      </c>
      <c r="G30" t="s">
        <v>19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A4" workbookViewId="0">
      <selection activeCell="B21" sqref="B21:F21"/>
    </sheetView>
  </sheetViews>
  <sheetFormatPr defaultRowHeight="15"/>
  <cols>
    <col min="1" max="1" width="3.42578125" customWidth="1"/>
    <col min="2" max="2" width="29.5703125" customWidth="1"/>
  </cols>
  <sheetData>
    <row r="1" spans="1:11" ht="15.75">
      <c r="B1" s="1" t="s">
        <v>224</v>
      </c>
    </row>
    <row r="2" spans="1:11" ht="45.75">
      <c r="A2" s="26"/>
      <c r="B2" s="37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8" t="s">
        <v>49</v>
      </c>
      <c r="I2" s="48" t="s">
        <v>47</v>
      </c>
      <c r="J2" s="15" t="s">
        <v>54</v>
      </c>
      <c r="K2" s="14" t="s">
        <v>24</v>
      </c>
    </row>
    <row r="3" spans="1:11">
      <c r="A3" s="28"/>
      <c r="B3" s="38"/>
      <c r="C3" s="128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17"/>
      <c r="D5" s="3"/>
      <c r="E5" s="3"/>
      <c r="F5" s="3"/>
      <c r="G5" s="3"/>
      <c r="H5" s="3"/>
      <c r="I5" s="3"/>
      <c r="J5" s="3"/>
      <c r="K5" s="3"/>
    </row>
    <row r="6" spans="1:11">
      <c r="A6" s="33">
        <v>1</v>
      </c>
      <c r="B6" s="36" t="s">
        <v>82</v>
      </c>
      <c r="C6" s="90"/>
      <c r="D6" s="52"/>
      <c r="E6" s="52"/>
      <c r="F6" s="52">
        <v>1.6</v>
      </c>
      <c r="G6" s="3"/>
      <c r="H6" s="3"/>
      <c r="I6" s="3"/>
      <c r="J6" s="3"/>
      <c r="K6" s="3"/>
    </row>
    <row r="7" spans="1:11">
      <c r="A7" s="33">
        <v>2</v>
      </c>
      <c r="B7" s="34" t="s">
        <v>20</v>
      </c>
      <c r="C7" s="90">
        <v>2</v>
      </c>
      <c r="D7" s="52"/>
      <c r="E7" s="52"/>
      <c r="F7" s="52"/>
      <c r="G7" s="3"/>
      <c r="H7" s="3"/>
      <c r="I7" s="3"/>
      <c r="J7" s="3"/>
      <c r="K7" s="3"/>
    </row>
    <row r="8" spans="1:11">
      <c r="A8" s="26"/>
      <c r="B8" s="49"/>
      <c r="C8" s="90"/>
      <c r="D8" s="52">
        <v>3.75</v>
      </c>
      <c r="E8" s="52"/>
      <c r="F8" s="52"/>
      <c r="G8" s="3"/>
      <c r="H8" s="3"/>
      <c r="I8" s="3"/>
      <c r="J8" s="3"/>
      <c r="K8" s="3"/>
    </row>
    <row r="9" spans="1:11">
      <c r="A9" s="26"/>
      <c r="B9" s="49"/>
      <c r="C9" s="90"/>
      <c r="D9" s="52"/>
      <c r="E9" s="52">
        <v>2.2000000000000002</v>
      </c>
      <c r="F9" s="52"/>
      <c r="G9" s="3"/>
      <c r="H9" s="3"/>
      <c r="I9" s="3"/>
      <c r="J9" s="3"/>
      <c r="K9" s="3"/>
    </row>
    <row r="10" spans="1:11">
      <c r="A10" s="26"/>
      <c r="B10" s="49"/>
      <c r="C10" s="90"/>
      <c r="D10" s="52">
        <v>3.75</v>
      </c>
      <c r="E10" s="52"/>
      <c r="F10" s="52"/>
      <c r="G10" s="3"/>
      <c r="H10" s="3"/>
      <c r="I10" s="3"/>
      <c r="J10" s="3"/>
      <c r="K10" s="3"/>
    </row>
    <row r="11" spans="1:11">
      <c r="A11" s="26"/>
      <c r="B11" s="49"/>
      <c r="C11" s="90">
        <v>2</v>
      </c>
      <c r="D11" s="52"/>
      <c r="E11" s="52"/>
      <c r="F11" s="52"/>
      <c r="G11" s="3"/>
      <c r="H11" s="3"/>
      <c r="I11" s="3"/>
      <c r="J11" s="3"/>
      <c r="K11" s="3"/>
    </row>
    <row r="12" spans="1:11">
      <c r="A12" s="26">
        <v>3</v>
      </c>
      <c r="B12" s="36" t="s">
        <v>33</v>
      </c>
      <c r="C12" s="90"/>
      <c r="D12" s="52"/>
      <c r="E12" s="52"/>
      <c r="F12" s="52"/>
      <c r="G12" s="3"/>
      <c r="H12" s="3"/>
      <c r="I12" s="3"/>
      <c r="J12" s="3"/>
      <c r="K12" s="3"/>
    </row>
    <row r="13" spans="1:11">
      <c r="A13" s="28"/>
      <c r="B13" s="42" t="s">
        <v>125</v>
      </c>
      <c r="C13" s="90">
        <v>2</v>
      </c>
      <c r="D13" s="52"/>
      <c r="E13" s="52"/>
      <c r="F13" s="52">
        <v>1.28</v>
      </c>
      <c r="G13" s="3"/>
      <c r="H13" s="3"/>
      <c r="I13" s="3"/>
      <c r="J13" s="3"/>
      <c r="K13" s="3"/>
    </row>
    <row r="14" spans="1:11">
      <c r="A14" s="53">
        <v>5</v>
      </c>
      <c r="B14" s="34" t="s">
        <v>20</v>
      </c>
      <c r="C14" s="90">
        <v>4</v>
      </c>
      <c r="D14" s="52"/>
      <c r="E14" s="52"/>
      <c r="F14" s="52"/>
      <c r="G14" s="3"/>
      <c r="H14" s="3"/>
      <c r="I14" s="3"/>
      <c r="J14" s="3"/>
      <c r="K14" s="3"/>
    </row>
    <row r="15" spans="1:11">
      <c r="A15" s="51"/>
      <c r="B15" s="36" t="s">
        <v>39</v>
      </c>
      <c r="C15" s="17"/>
      <c r="D15" s="3"/>
      <c r="E15" s="3"/>
      <c r="F15" s="3"/>
      <c r="G15" s="3"/>
      <c r="H15" s="3"/>
      <c r="I15" s="3"/>
      <c r="J15" s="3"/>
      <c r="K15" s="3"/>
    </row>
    <row r="16" spans="1:11">
      <c r="B16" s="2" t="s">
        <v>12</v>
      </c>
      <c r="C16">
        <f t="shared" ref="C16:K16" si="0">SUM(C6:C15)</f>
        <v>10</v>
      </c>
      <c r="D16">
        <f t="shared" si="0"/>
        <v>7.5</v>
      </c>
      <c r="E16">
        <f t="shared" si="0"/>
        <v>2.2000000000000002</v>
      </c>
      <c r="F16">
        <f t="shared" si="0"/>
        <v>2.88</v>
      </c>
      <c r="G16">
        <f t="shared" si="0"/>
        <v>0</v>
      </c>
      <c r="H16">
        <f t="shared" si="0"/>
        <v>0</v>
      </c>
      <c r="I16">
        <f t="shared" si="0"/>
        <v>0</v>
      </c>
      <c r="J16">
        <f t="shared" si="0"/>
        <v>0</v>
      </c>
      <c r="K16">
        <f t="shared" si="0"/>
        <v>0</v>
      </c>
    </row>
    <row r="18" spans="2:8">
      <c r="C18" s="3" t="s">
        <v>13</v>
      </c>
      <c r="D18" s="3" t="s">
        <v>14</v>
      </c>
      <c r="E18" s="3"/>
      <c r="F18" s="3" t="s">
        <v>15</v>
      </c>
      <c r="G18" s="8"/>
      <c r="H18" s="8"/>
    </row>
    <row r="19" spans="2:8">
      <c r="B19" t="s">
        <v>16</v>
      </c>
      <c r="C19" s="3">
        <f>C16+D16+E16</f>
        <v>19.7</v>
      </c>
      <c r="D19" s="10"/>
      <c r="E19" s="3"/>
      <c r="F19" s="10">
        <f>C19*D19</f>
        <v>0</v>
      </c>
      <c r="G19" s="8"/>
      <c r="H19" s="8"/>
    </row>
    <row r="20" spans="2:8">
      <c r="B20" t="s">
        <v>17</v>
      </c>
      <c r="C20" s="3"/>
      <c r="D20" s="10"/>
      <c r="E20" s="3"/>
      <c r="F20" s="10">
        <f>C20*D20</f>
        <v>0</v>
      </c>
      <c r="G20" s="8"/>
      <c r="H20" s="8"/>
    </row>
    <row r="21" spans="2:8" ht="30">
      <c r="B21" s="110" t="s">
        <v>233</v>
      </c>
      <c r="C21" s="3">
        <f>F16</f>
        <v>2.88</v>
      </c>
      <c r="D21" s="10"/>
      <c r="E21" s="3"/>
      <c r="F21" s="10">
        <f>C21*D21</f>
        <v>0</v>
      </c>
      <c r="G21" s="8"/>
      <c r="H21" s="8"/>
    </row>
    <row r="22" spans="2:8">
      <c r="B22" s="4" t="s">
        <v>18</v>
      </c>
      <c r="F22" s="11">
        <f>SUM(F19:F20)</f>
        <v>0</v>
      </c>
      <c r="G22" t="s">
        <v>19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pane ySplit="5" topLeftCell="A30" activePane="bottomLeft" state="frozen"/>
      <selection pane="bottomLeft" activeCell="B37" sqref="B37:F37"/>
    </sheetView>
  </sheetViews>
  <sheetFormatPr defaultRowHeight="15"/>
  <cols>
    <col min="1" max="1" width="3.42578125" customWidth="1"/>
    <col min="2" max="2" width="29.5703125" customWidth="1"/>
  </cols>
  <sheetData>
    <row r="1" spans="1:11" ht="15.75">
      <c r="B1" s="1" t="s">
        <v>225</v>
      </c>
    </row>
    <row r="2" spans="1:11" ht="45.75">
      <c r="A2" s="26"/>
      <c r="B2" s="37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8" t="s">
        <v>49</v>
      </c>
      <c r="I2" s="48" t="s">
        <v>47</v>
      </c>
      <c r="J2" s="15" t="s">
        <v>54</v>
      </c>
      <c r="K2" s="14" t="s">
        <v>24</v>
      </c>
    </row>
    <row r="3" spans="1:11">
      <c r="A3" s="28"/>
      <c r="B3" s="38"/>
      <c r="C3" s="128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17"/>
      <c r="D5" s="3"/>
      <c r="E5" s="3"/>
      <c r="F5" s="3"/>
      <c r="G5" s="3"/>
      <c r="H5" s="3"/>
      <c r="I5" s="3"/>
      <c r="J5" s="3"/>
      <c r="K5" s="3"/>
    </row>
    <row r="6" spans="1:11">
      <c r="A6" s="26">
        <v>1</v>
      </c>
      <c r="B6" s="40" t="s">
        <v>63</v>
      </c>
      <c r="C6" s="90"/>
      <c r="D6" s="52"/>
      <c r="E6" s="52"/>
      <c r="F6" s="52">
        <v>1.76</v>
      </c>
      <c r="G6" s="52"/>
      <c r="H6" s="3"/>
      <c r="I6" s="3"/>
      <c r="J6" s="3"/>
      <c r="K6" s="3"/>
    </row>
    <row r="7" spans="1:11">
      <c r="A7" s="26">
        <v>2</v>
      </c>
      <c r="B7" s="49" t="s">
        <v>20</v>
      </c>
      <c r="C7" s="90">
        <v>6.8</v>
      </c>
      <c r="D7" s="52"/>
      <c r="E7" s="52"/>
      <c r="F7" s="52"/>
      <c r="G7" s="52"/>
      <c r="H7" s="3"/>
      <c r="I7" s="3"/>
      <c r="J7" s="3"/>
      <c r="K7" s="3"/>
    </row>
    <row r="8" spans="1:11">
      <c r="A8" s="28"/>
      <c r="B8" s="29"/>
      <c r="C8" s="90">
        <v>2</v>
      </c>
      <c r="D8" s="52"/>
      <c r="E8" s="52"/>
      <c r="F8" s="52"/>
      <c r="G8" s="52"/>
      <c r="H8" s="3"/>
      <c r="I8" s="3"/>
      <c r="J8" s="3"/>
      <c r="K8" s="3"/>
    </row>
    <row r="9" spans="1:11">
      <c r="A9" s="28"/>
      <c r="B9" s="46" t="s">
        <v>126</v>
      </c>
      <c r="C9" s="90"/>
      <c r="D9" s="52"/>
      <c r="E9" s="52"/>
      <c r="F9" s="52"/>
      <c r="G9" s="52"/>
      <c r="H9" s="3"/>
      <c r="I9" s="3"/>
      <c r="J9" s="3"/>
      <c r="K9" s="3"/>
    </row>
    <row r="10" spans="1:11">
      <c r="A10" s="28"/>
      <c r="B10" s="29"/>
      <c r="C10" s="90">
        <v>7.9</v>
      </c>
      <c r="D10" s="52"/>
      <c r="E10" s="52"/>
      <c r="F10" s="52"/>
      <c r="G10" s="52"/>
      <c r="H10" s="3"/>
      <c r="I10" s="3"/>
      <c r="J10" s="3"/>
      <c r="K10" s="3"/>
    </row>
    <row r="11" spans="1:11">
      <c r="A11" s="28"/>
      <c r="B11" s="29"/>
      <c r="C11" s="90">
        <v>7.7</v>
      </c>
      <c r="D11" s="52"/>
      <c r="E11" s="52"/>
      <c r="F11" s="52"/>
      <c r="G11" s="52"/>
      <c r="H11" s="3"/>
      <c r="I11" s="3"/>
      <c r="J11" s="3"/>
      <c r="K11" s="3"/>
    </row>
    <row r="12" spans="1:11">
      <c r="A12" s="28"/>
      <c r="B12" s="29"/>
      <c r="C12" s="90">
        <v>3.4</v>
      </c>
      <c r="D12" s="52"/>
      <c r="E12" s="52"/>
      <c r="F12" s="52"/>
      <c r="G12" s="52"/>
      <c r="H12" s="3"/>
      <c r="I12" s="3"/>
      <c r="J12" s="3"/>
      <c r="K12" s="3"/>
    </row>
    <row r="13" spans="1:11">
      <c r="A13" s="28"/>
      <c r="B13" s="29"/>
      <c r="C13" s="90">
        <v>3.7</v>
      </c>
      <c r="D13" s="52"/>
      <c r="E13" s="52"/>
      <c r="F13" s="52"/>
      <c r="G13" s="52"/>
      <c r="H13" s="3"/>
      <c r="I13" s="3"/>
      <c r="J13" s="3"/>
      <c r="K13" s="3"/>
    </row>
    <row r="14" spans="1:11">
      <c r="A14" s="28"/>
      <c r="B14" s="29"/>
      <c r="C14" s="90">
        <v>3.9</v>
      </c>
      <c r="D14" s="52"/>
      <c r="E14" s="52"/>
      <c r="F14" s="52"/>
      <c r="G14" s="52"/>
      <c r="H14" s="3"/>
      <c r="I14" s="3"/>
      <c r="J14" s="3"/>
      <c r="K14" s="3"/>
    </row>
    <row r="15" spans="1:11">
      <c r="A15" s="28"/>
      <c r="B15" s="29"/>
      <c r="C15" s="90">
        <v>2.4</v>
      </c>
      <c r="D15" s="52"/>
      <c r="E15" s="52"/>
      <c r="F15" s="52"/>
      <c r="G15" s="52"/>
      <c r="H15" s="3"/>
      <c r="I15" s="3"/>
      <c r="J15" s="3"/>
      <c r="K15" s="3"/>
    </row>
    <row r="16" spans="1:11">
      <c r="A16" s="28"/>
      <c r="B16" s="29"/>
      <c r="C16" s="90">
        <v>1.5</v>
      </c>
      <c r="D16" s="52"/>
      <c r="E16" s="52"/>
      <c r="F16" s="52"/>
      <c r="G16" s="52"/>
      <c r="H16" s="3"/>
      <c r="I16" s="3"/>
      <c r="J16" s="3"/>
      <c r="K16" s="3"/>
    </row>
    <row r="17" spans="1:11">
      <c r="A17" s="28"/>
      <c r="B17" s="29"/>
      <c r="C17" s="90"/>
      <c r="D17" s="52">
        <v>3.75</v>
      </c>
      <c r="E17" s="52"/>
      <c r="F17" s="52"/>
      <c r="G17" s="52"/>
      <c r="H17" s="3"/>
      <c r="I17" s="3"/>
      <c r="J17" s="3"/>
      <c r="K17" s="3"/>
    </row>
    <row r="18" spans="1:11">
      <c r="A18" s="28"/>
      <c r="B18" s="29"/>
      <c r="C18" s="90"/>
      <c r="D18" s="52"/>
      <c r="E18" s="52">
        <v>2.5</v>
      </c>
      <c r="F18" s="52"/>
      <c r="G18" s="52"/>
      <c r="H18" s="3"/>
      <c r="I18" s="3"/>
      <c r="J18" s="3"/>
      <c r="K18" s="3"/>
    </row>
    <row r="19" spans="1:11">
      <c r="A19" s="28"/>
      <c r="B19" s="29"/>
      <c r="C19" s="90"/>
      <c r="D19" s="52">
        <v>3.75</v>
      </c>
      <c r="E19" s="52"/>
      <c r="F19" s="52"/>
      <c r="G19" s="52"/>
      <c r="H19" s="3"/>
      <c r="I19" s="3"/>
      <c r="J19" s="3"/>
      <c r="K19" s="3"/>
    </row>
    <row r="20" spans="1:11">
      <c r="A20" s="31"/>
      <c r="B20" s="35"/>
      <c r="C20" s="90">
        <v>2</v>
      </c>
      <c r="D20" s="52"/>
      <c r="E20" s="52"/>
      <c r="F20" s="52"/>
      <c r="G20" s="52"/>
      <c r="H20" s="3"/>
      <c r="I20" s="3"/>
      <c r="J20" s="3"/>
      <c r="K20" s="3"/>
    </row>
    <row r="21" spans="1:11">
      <c r="A21" s="26">
        <v>3</v>
      </c>
      <c r="B21" s="40" t="s">
        <v>127</v>
      </c>
      <c r="C21" s="90"/>
      <c r="D21" s="52"/>
      <c r="E21" s="52"/>
      <c r="F21" s="52"/>
      <c r="G21" s="52"/>
      <c r="H21" s="3"/>
      <c r="I21" s="3"/>
      <c r="J21" s="3"/>
      <c r="K21" s="3"/>
    </row>
    <row r="22" spans="1:11">
      <c r="A22" s="31"/>
      <c r="B22" s="43" t="s">
        <v>128</v>
      </c>
      <c r="C22" s="100">
        <v>2</v>
      </c>
      <c r="D22" s="98"/>
      <c r="E22" s="98"/>
      <c r="F22" s="98">
        <v>1.28</v>
      </c>
      <c r="G22" s="52"/>
      <c r="H22" s="3"/>
      <c r="I22" s="3"/>
      <c r="J22" s="3"/>
      <c r="K22" s="3"/>
    </row>
    <row r="23" spans="1:11">
      <c r="A23" s="55">
        <v>4</v>
      </c>
      <c r="B23" s="49" t="s">
        <v>20</v>
      </c>
      <c r="C23" s="100">
        <v>2</v>
      </c>
      <c r="D23" s="98"/>
      <c r="E23" s="98"/>
      <c r="F23" s="98"/>
      <c r="G23" s="52"/>
      <c r="H23" s="3"/>
      <c r="I23" s="3"/>
      <c r="J23" s="3"/>
      <c r="K23" s="3"/>
    </row>
    <row r="24" spans="1:11">
      <c r="A24" s="56"/>
      <c r="B24" s="29"/>
      <c r="C24" s="100"/>
      <c r="D24" s="98">
        <v>7.5</v>
      </c>
      <c r="E24" s="98"/>
      <c r="F24" s="98"/>
      <c r="G24" s="52"/>
      <c r="H24" s="3"/>
      <c r="I24" s="3"/>
      <c r="J24" s="3"/>
      <c r="K24" s="3"/>
    </row>
    <row r="25" spans="1:11">
      <c r="A25" s="54"/>
      <c r="B25" s="35"/>
      <c r="C25" s="97">
        <v>3</v>
      </c>
      <c r="D25" s="96"/>
      <c r="E25" s="96"/>
      <c r="F25" s="96"/>
      <c r="G25" s="3"/>
      <c r="H25" s="3"/>
      <c r="I25" s="3"/>
      <c r="J25" s="3"/>
      <c r="K25" s="3"/>
    </row>
    <row r="26" spans="1:11">
      <c r="A26" s="55">
        <v>5</v>
      </c>
      <c r="B26" s="40" t="s">
        <v>129</v>
      </c>
      <c r="C26" s="97"/>
      <c r="D26" s="96"/>
      <c r="E26" s="96"/>
      <c r="F26" s="96"/>
      <c r="G26" s="3"/>
      <c r="H26" s="3"/>
      <c r="I26" s="3"/>
      <c r="J26" s="3"/>
      <c r="K26" s="3"/>
    </row>
    <row r="27" spans="1:11">
      <c r="A27" s="54"/>
      <c r="B27" s="43" t="s">
        <v>130</v>
      </c>
      <c r="C27" s="97">
        <v>2</v>
      </c>
      <c r="D27" s="96"/>
      <c r="E27" s="96"/>
      <c r="F27" s="96">
        <v>1.76</v>
      </c>
      <c r="G27" s="3"/>
      <c r="H27" s="3"/>
      <c r="I27" s="3"/>
      <c r="J27" s="3"/>
      <c r="K27" s="3"/>
    </row>
    <row r="28" spans="1:11">
      <c r="A28" s="55">
        <v>6</v>
      </c>
      <c r="B28" s="49" t="s">
        <v>131</v>
      </c>
      <c r="C28" s="97">
        <v>2</v>
      </c>
      <c r="D28" s="96"/>
      <c r="E28" s="96"/>
      <c r="F28" s="96"/>
      <c r="G28" s="3"/>
      <c r="H28" s="3"/>
      <c r="I28" s="3"/>
      <c r="J28" s="3"/>
      <c r="K28" s="3"/>
    </row>
    <row r="29" spans="1:11">
      <c r="A29" s="56"/>
      <c r="B29" s="42"/>
      <c r="C29" s="97"/>
      <c r="D29" s="96">
        <v>3.75</v>
      </c>
      <c r="E29" s="96"/>
      <c r="F29" s="96"/>
      <c r="G29" s="3"/>
      <c r="H29" s="3"/>
      <c r="I29" s="3"/>
      <c r="J29" s="3"/>
      <c r="K29" s="3"/>
    </row>
    <row r="30" spans="1:11">
      <c r="A30" s="56"/>
      <c r="B30" s="42"/>
      <c r="C30" s="97"/>
      <c r="D30" s="96"/>
      <c r="E30" s="96">
        <v>1.95</v>
      </c>
      <c r="F30" s="96"/>
      <c r="G30" s="3"/>
      <c r="H30" s="3"/>
      <c r="I30" s="3"/>
      <c r="J30" s="3"/>
      <c r="K30" s="3"/>
    </row>
    <row r="31" spans="1:11">
      <c r="A31" s="54"/>
      <c r="B31" s="47"/>
      <c r="C31" s="17"/>
      <c r="D31" s="3"/>
      <c r="E31" s="3"/>
      <c r="F31" s="3"/>
      <c r="G31" s="3"/>
      <c r="H31" s="3"/>
      <c r="I31" s="3"/>
      <c r="J31" s="3"/>
      <c r="K31" s="3"/>
    </row>
    <row r="32" spans="1:11">
      <c r="B32" s="2" t="s">
        <v>12</v>
      </c>
      <c r="C32">
        <f t="shared" ref="C32:K32" si="0">SUM(C6:C31)</f>
        <v>52.3</v>
      </c>
      <c r="D32">
        <f t="shared" si="0"/>
        <v>18.75</v>
      </c>
      <c r="E32">
        <f t="shared" si="0"/>
        <v>4.45</v>
      </c>
      <c r="F32">
        <f t="shared" si="0"/>
        <v>4.8</v>
      </c>
      <c r="G32">
        <f t="shared" si="0"/>
        <v>0</v>
      </c>
      <c r="H32">
        <f t="shared" si="0"/>
        <v>0</v>
      </c>
      <c r="I32">
        <f t="shared" si="0"/>
        <v>0</v>
      </c>
      <c r="J32">
        <f t="shared" si="0"/>
        <v>0</v>
      </c>
      <c r="K32">
        <f t="shared" si="0"/>
        <v>0</v>
      </c>
    </row>
    <row r="34" spans="2:8">
      <c r="C34" s="3" t="s">
        <v>13</v>
      </c>
      <c r="D34" s="3" t="s">
        <v>14</v>
      </c>
      <c r="E34" s="3"/>
      <c r="F34" s="3" t="s">
        <v>15</v>
      </c>
      <c r="G34" s="8"/>
      <c r="H34" s="8"/>
    </row>
    <row r="35" spans="2:8">
      <c r="B35" t="s">
        <v>16</v>
      </c>
      <c r="C35" s="3">
        <f>C32+D32+E32</f>
        <v>75.5</v>
      </c>
      <c r="D35" s="10"/>
      <c r="E35" s="3"/>
      <c r="F35" s="10">
        <f>C35*D35</f>
        <v>0</v>
      </c>
      <c r="G35" s="8"/>
      <c r="H35" s="8"/>
    </row>
    <row r="36" spans="2:8">
      <c r="B36" t="s">
        <v>17</v>
      </c>
      <c r="C36" s="3"/>
      <c r="D36" s="10"/>
      <c r="E36" s="3"/>
      <c r="F36" s="10">
        <f>C36*D36</f>
        <v>0</v>
      </c>
      <c r="G36" s="8"/>
      <c r="H36" s="8"/>
    </row>
    <row r="37" spans="2:8" ht="30">
      <c r="B37" s="110" t="s">
        <v>233</v>
      </c>
      <c r="C37" s="3">
        <f>F32</f>
        <v>4.8</v>
      </c>
      <c r="D37" s="10"/>
      <c r="E37" s="3"/>
      <c r="F37" s="10">
        <f>C37*D37</f>
        <v>0</v>
      </c>
      <c r="G37" s="8"/>
      <c r="H37" s="8"/>
    </row>
    <row r="38" spans="2:8">
      <c r="B38" s="4" t="s">
        <v>18</v>
      </c>
      <c r="F38" s="11">
        <f>SUM(F35:F37)</f>
        <v>0</v>
      </c>
      <c r="G38" t="s">
        <v>19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B19" sqref="B19:F19"/>
    </sheetView>
  </sheetViews>
  <sheetFormatPr defaultRowHeight="15"/>
  <cols>
    <col min="1" max="1" width="3.42578125" customWidth="1"/>
    <col min="2" max="2" width="29.5703125" customWidth="1"/>
  </cols>
  <sheetData>
    <row r="1" spans="1:11" ht="15.75">
      <c r="B1" s="1" t="s">
        <v>226</v>
      </c>
    </row>
    <row r="2" spans="1:11" ht="45.75">
      <c r="A2" s="26"/>
      <c r="B2" s="37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8" t="s">
        <v>49</v>
      </c>
      <c r="I2" s="48" t="s">
        <v>47</v>
      </c>
      <c r="J2" s="15" t="s">
        <v>54</v>
      </c>
      <c r="K2" s="14" t="s">
        <v>24</v>
      </c>
    </row>
    <row r="3" spans="1:11">
      <c r="A3" s="28"/>
      <c r="B3" s="38"/>
      <c r="C3" s="128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17"/>
      <c r="D5" s="3"/>
      <c r="E5" s="3"/>
      <c r="F5" s="3"/>
      <c r="G5" s="3"/>
      <c r="H5" s="3"/>
      <c r="I5" s="3"/>
      <c r="J5" s="3"/>
      <c r="K5" s="3"/>
    </row>
    <row r="6" spans="1:11" ht="30">
      <c r="A6" s="26">
        <v>1</v>
      </c>
      <c r="B6" s="40" t="s">
        <v>132</v>
      </c>
      <c r="C6" s="17"/>
      <c r="D6" s="3"/>
      <c r="E6" s="3"/>
      <c r="F6" s="3"/>
      <c r="G6" s="3"/>
      <c r="H6" s="3"/>
      <c r="I6" s="3"/>
      <c r="J6" s="3"/>
      <c r="K6" s="3"/>
    </row>
    <row r="7" spans="1:11">
      <c r="A7" s="26">
        <v>2</v>
      </c>
      <c r="B7" s="49" t="s">
        <v>20</v>
      </c>
      <c r="C7" s="90"/>
      <c r="D7" s="52">
        <v>6.75</v>
      </c>
      <c r="E7" s="52"/>
      <c r="F7" s="3"/>
      <c r="G7" s="3"/>
      <c r="H7" s="3"/>
      <c r="I7" s="3"/>
      <c r="J7" s="3"/>
      <c r="K7" s="3"/>
    </row>
    <row r="8" spans="1:11">
      <c r="A8" s="28"/>
      <c r="B8" s="29"/>
      <c r="C8" s="90">
        <v>2</v>
      </c>
      <c r="D8" s="52"/>
      <c r="E8" s="52"/>
      <c r="F8" s="3"/>
      <c r="G8" s="3"/>
      <c r="H8" s="3"/>
      <c r="I8" s="3"/>
      <c r="J8" s="3"/>
      <c r="K8" s="3"/>
    </row>
    <row r="9" spans="1:11">
      <c r="A9" s="26">
        <v>3</v>
      </c>
      <c r="B9" s="40" t="s">
        <v>41</v>
      </c>
      <c r="C9" s="90"/>
      <c r="D9" s="52"/>
      <c r="E9" s="52"/>
      <c r="F9" s="3"/>
      <c r="G9" s="3"/>
      <c r="H9" s="3"/>
      <c r="I9" s="3"/>
      <c r="J9" s="3"/>
      <c r="K9" s="3"/>
    </row>
    <row r="10" spans="1:11">
      <c r="A10" s="55">
        <v>4</v>
      </c>
      <c r="B10" s="49" t="s">
        <v>20</v>
      </c>
      <c r="C10" s="90">
        <v>2</v>
      </c>
      <c r="D10" s="52"/>
      <c r="E10" s="52"/>
      <c r="F10" s="3"/>
      <c r="G10" s="3"/>
      <c r="H10" s="3"/>
      <c r="I10" s="3"/>
      <c r="J10" s="3"/>
      <c r="K10" s="3"/>
    </row>
    <row r="11" spans="1:11">
      <c r="A11" s="56"/>
      <c r="B11" s="29"/>
      <c r="C11" s="90"/>
      <c r="D11" s="52">
        <v>3.75</v>
      </c>
      <c r="E11" s="52"/>
      <c r="F11" s="3"/>
      <c r="G11" s="3"/>
      <c r="H11" s="3"/>
      <c r="I11" s="3"/>
      <c r="J11" s="3"/>
      <c r="K11" s="3"/>
    </row>
    <row r="12" spans="1:11">
      <c r="A12" s="54"/>
      <c r="B12" s="35"/>
      <c r="C12" s="90">
        <v>5.5</v>
      </c>
      <c r="D12" s="52"/>
      <c r="E12" s="52"/>
      <c r="F12" s="3"/>
      <c r="G12" s="3"/>
      <c r="H12" s="3"/>
      <c r="I12" s="3"/>
      <c r="J12" s="3"/>
      <c r="K12" s="3"/>
    </row>
    <row r="13" spans="1:11">
      <c r="A13" s="53">
        <v>5</v>
      </c>
      <c r="B13" s="36" t="s">
        <v>82</v>
      </c>
      <c r="C13" s="90"/>
      <c r="D13" s="52"/>
      <c r="E13" s="52"/>
      <c r="F13" s="3"/>
      <c r="G13" s="3"/>
      <c r="H13" s="3"/>
      <c r="I13" s="3"/>
      <c r="J13" s="3"/>
      <c r="K13" s="3"/>
    </row>
    <row r="14" spans="1:11">
      <c r="B14" s="2" t="s">
        <v>12</v>
      </c>
      <c r="C14">
        <f t="shared" ref="C14:K14" si="0">SUM(C6:C13)</f>
        <v>9.5</v>
      </c>
      <c r="D14">
        <f t="shared" si="0"/>
        <v>10.5</v>
      </c>
      <c r="E14">
        <f t="shared" si="0"/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</row>
    <row r="16" spans="1:11">
      <c r="C16" s="3" t="s">
        <v>13</v>
      </c>
      <c r="D16" s="3" t="s">
        <v>14</v>
      </c>
      <c r="E16" s="3"/>
      <c r="F16" s="3" t="s">
        <v>15</v>
      </c>
      <c r="G16" s="8"/>
      <c r="H16" s="8"/>
    </row>
    <row r="17" spans="2:8">
      <c r="B17" t="s">
        <v>16</v>
      </c>
      <c r="C17" s="3">
        <f>C14+D14+E14</f>
        <v>20</v>
      </c>
      <c r="D17" s="10"/>
      <c r="E17" s="3"/>
      <c r="F17" s="10">
        <f>C17*D17</f>
        <v>0</v>
      </c>
      <c r="G17" s="8"/>
      <c r="H17" s="8"/>
    </row>
    <row r="18" spans="2:8">
      <c r="B18" t="s">
        <v>17</v>
      </c>
      <c r="C18" s="3">
        <f>SUM(F14:K14)</f>
        <v>0</v>
      </c>
      <c r="D18" s="10"/>
      <c r="E18" s="3"/>
      <c r="F18" s="10">
        <f>C18*D18</f>
        <v>0</v>
      </c>
      <c r="G18" s="8"/>
      <c r="H18" s="8"/>
    </row>
    <row r="19" spans="2:8" ht="30">
      <c r="B19" s="110" t="s">
        <v>233</v>
      </c>
      <c r="C19" s="3">
        <f>F14</f>
        <v>0</v>
      </c>
      <c r="D19" s="10"/>
      <c r="E19" s="3"/>
      <c r="F19" s="10">
        <f>C19*D19</f>
        <v>0</v>
      </c>
      <c r="G19" s="8"/>
      <c r="H19" s="8"/>
    </row>
    <row r="20" spans="2:8">
      <c r="B20" s="4" t="s">
        <v>18</v>
      </c>
      <c r="F20" s="11">
        <f>SUM(F17:F19)</f>
        <v>0</v>
      </c>
      <c r="G20" t="s">
        <v>19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C13" sqref="C13"/>
    </sheetView>
  </sheetViews>
  <sheetFormatPr defaultRowHeight="15"/>
  <cols>
    <col min="1" max="1" width="3.42578125" customWidth="1"/>
    <col min="2" max="2" width="29.5703125" customWidth="1"/>
  </cols>
  <sheetData>
    <row r="1" spans="1:11" ht="15.75">
      <c r="B1" s="1" t="s">
        <v>227</v>
      </c>
    </row>
    <row r="2" spans="1:11" ht="45.75">
      <c r="A2" s="26"/>
      <c r="B2" s="37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89" t="s">
        <v>49</v>
      </c>
      <c r="I2" s="89" t="s">
        <v>47</v>
      </c>
      <c r="J2" s="15" t="s">
        <v>54</v>
      </c>
      <c r="K2" s="14" t="s">
        <v>24</v>
      </c>
    </row>
    <row r="3" spans="1:11">
      <c r="A3" s="28"/>
      <c r="B3" s="38"/>
      <c r="C3" s="128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17"/>
      <c r="D5" s="3"/>
      <c r="E5" s="3"/>
      <c r="F5" s="3"/>
      <c r="G5" s="3"/>
      <c r="H5" s="3"/>
      <c r="I5" s="3"/>
      <c r="J5" s="3"/>
      <c r="K5" s="3"/>
    </row>
    <row r="6" spans="1:11">
      <c r="A6" s="33">
        <v>1</v>
      </c>
      <c r="B6" s="36" t="s">
        <v>63</v>
      </c>
      <c r="C6" s="17"/>
      <c r="D6" s="3"/>
      <c r="E6" s="3"/>
      <c r="F6" s="52"/>
      <c r="G6" s="3"/>
      <c r="H6" s="3"/>
      <c r="I6" s="3"/>
      <c r="J6" s="3"/>
      <c r="K6" s="3"/>
    </row>
    <row r="7" spans="1:11">
      <c r="A7" s="33">
        <v>2</v>
      </c>
      <c r="B7" s="34" t="s">
        <v>20</v>
      </c>
      <c r="C7" s="90">
        <v>2</v>
      </c>
      <c r="D7" s="52"/>
      <c r="E7" s="52"/>
      <c r="F7" s="52"/>
      <c r="G7" s="3"/>
      <c r="H7" s="3"/>
      <c r="I7" s="3"/>
      <c r="J7" s="3"/>
      <c r="K7" s="3"/>
    </row>
    <row r="8" spans="1:11">
      <c r="A8" s="26"/>
      <c r="B8" s="49"/>
      <c r="C8" s="90"/>
      <c r="D8" s="52">
        <v>19.725000000000001</v>
      </c>
      <c r="E8" s="52"/>
      <c r="F8" s="52"/>
      <c r="G8" s="52"/>
      <c r="H8" s="3"/>
      <c r="I8" s="3"/>
      <c r="J8" s="3"/>
      <c r="K8" s="3"/>
    </row>
    <row r="9" spans="1:11">
      <c r="A9" s="26"/>
      <c r="B9" s="49"/>
      <c r="C9" s="90">
        <v>2</v>
      </c>
      <c r="D9" s="52"/>
      <c r="E9" s="52"/>
      <c r="F9" s="52"/>
      <c r="G9" s="52"/>
      <c r="H9" s="3"/>
      <c r="I9" s="3"/>
      <c r="J9" s="3"/>
      <c r="K9" s="3"/>
    </row>
    <row r="10" spans="1:11">
      <c r="A10" s="26">
        <v>3</v>
      </c>
      <c r="B10" s="36" t="s">
        <v>97</v>
      </c>
      <c r="C10" s="90"/>
      <c r="D10" s="52"/>
      <c r="E10" s="52"/>
      <c r="F10" s="52">
        <v>1.92</v>
      </c>
      <c r="G10" s="52"/>
      <c r="H10" s="3"/>
      <c r="I10" s="3"/>
      <c r="J10" s="3"/>
      <c r="K10" s="3"/>
    </row>
    <row r="11" spans="1:11">
      <c r="A11" s="53">
        <v>5</v>
      </c>
      <c r="B11" s="34" t="s">
        <v>20</v>
      </c>
      <c r="C11" s="90">
        <v>1.6</v>
      </c>
      <c r="D11" s="52"/>
      <c r="E11" s="52"/>
      <c r="F11" s="52"/>
      <c r="G11" s="52"/>
      <c r="H11" s="3"/>
      <c r="I11" s="3"/>
      <c r="J11" s="3"/>
      <c r="K11" s="3"/>
    </row>
    <row r="12" spans="1:11">
      <c r="A12" s="53"/>
      <c r="B12" s="34"/>
      <c r="C12" s="90">
        <v>1.6</v>
      </c>
      <c r="D12" s="52"/>
      <c r="E12" s="52"/>
      <c r="F12" s="52"/>
      <c r="G12" s="52"/>
      <c r="H12" s="3"/>
      <c r="I12" s="3"/>
      <c r="J12" s="3"/>
      <c r="K12" s="3"/>
    </row>
    <row r="13" spans="1:11">
      <c r="B13" s="2" t="s">
        <v>12</v>
      </c>
      <c r="C13">
        <f t="shared" ref="C13:K13" si="0">SUM(C6:C12)</f>
        <v>7.1999999999999993</v>
      </c>
      <c r="D13">
        <f t="shared" si="0"/>
        <v>19.725000000000001</v>
      </c>
      <c r="E13">
        <f t="shared" si="0"/>
        <v>0</v>
      </c>
      <c r="F13">
        <f t="shared" si="0"/>
        <v>1.92</v>
      </c>
      <c r="G13">
        <f t="shared" si="0"/>
        <v>0</v>
      </c>
      <c r="H13">
        <f t="shared" si="0"/>
        <v>0</v>
      </c>
      <c r="I13">
        <f t="shared" si="0"/>
        <v>0</v>
      </c>
      <c r="J13">
        <f t="shared" si="0"/>
        <v>0</v>
      </c>
      <c r="K13">
        <f t="shared" si="0"/>
        <v>0</v>
      </c>
    </row>
    <row r="15" spans="1:11">
      <c r="C15" s="3" t="s">
        <v>13</v>
      </c>
      <c r="D15" s="3" t="s">
        <v>14</v>
      </c>
      <c r="E15" s="3"/>
      <c r="F15" s="3" t="s">
        <v>15</v>
      </c>
      <c r="G15" s="8"/>
      <c r="H15" s="8"/>
    </row>
    <row r="16" spans="1:11">
      <c r="B16" t="s">
        <v>16</v>
      </c>
      <c r="C16" s="3">
        <f>C13+D13+E13</f>
        <v>26.925000000000001</v>
      </c>
      <c r="D16" s="10"/>
      <c r="E16" s="3"/>
      <c r="F16" s="10">
        <f>C16*D16</f>
        <v>0</v>
      </c>
      <c r="G16" s="8"/>
      <c r="H16" s="8"/>
    </row>
    <row r="17" spans="2:8">
      <c r="B17" t="s">
        <v>17</v>
      </c>
      <c r="C17" s="3"/>
      <c r="D17" s="10"/>
      <c r="E17" s="3"/>
      <c r="F17" s="10">
        <f>C17*D17</f>
        <v>0</v>
      </c>
      <c r="G17" s="8"/>
      <c r="H17" s="8"/>
    </row>
    <row r="18" spans="2:8" ht="30">
      <c r="B18" s="110" t="s">
        <v>233</v>
      </c>
      <c r="C18" s="3">
        <f>F13</f>
        <v>1.92</v>
      </c>
      <c r="D18" s="10"/>
      <c r="E18" s="3"/>
      <c r="F18" s="10">
        <f>C18*D18</f>
        <v>0</v>
      </c>
      <c r="G18" s="8"/>
      <c r="H18" s="8"/>
    </row>
    <row r="19" spans="2:8">
      <c r="B19" s="4" t="s">
        <v>18</v>
      </c>
      <c r="F19" s="11">
        <f>SUM(F16:F18)</f>
        <v>0</v>
      </c>
      <c r="G19" t="s">
        <v>19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workbookViewId="0">
      <pane ySplit="5" topLeftCell="A54" activePane="bottomLeft" state="frozen"/>
      <selection pane="bottomLeft" activeCell="J60" sqref="J60"/>
    </sheetView>
  </sheetViews>
  <sheetFormatPr defaultRowHeight="15"/>
  <cols>
    <col min="1" max="1" width="3.5703125" customWidth="1"/>
    <col min="2" max="2" width="31.42578125" customWidth="1"/>
    <col min="3" max="3" width="10" customWidth="1"/>
    <col min="7" max="7" width="11.5703125" customWidth="1"/>
  </cols>
  <sheetData>
    <row r="1" spans="1:10" ht="15.75">
      <c r="B1" s="1" t="s">
        <v>211</v>
      </c>
    </row>
    <row r="2" spans="1:10" ht="45" customHeight="1">
      <c r="A2" s="26"/>
      <c r="B2" s="37"/>
      <c r="C2" s="16" t="s">
        <v>50</v>
      </c>
      <c r="D2" s="15" t="s">
        <v>51</v>
      </c>
      <c r="E2" s="15" t="s">
        <v>52</v>
      </c>
      <c r="F2" s="15" t="s">
        <v>56</v>
      </c>
      <c r="G2" s="25" t="s">
        <v>88</v>
      </c>
      <c r="H2" s="12" t="s">
        <v>47</v>
      </c>
      <c r="I2" s="15" t="s">
        <v>55</v>
      </c>
      <c r="J2" s="14" t="s">
        <v>24</v>
      </c>
    </row>
    <row r="3" spans="1:10">
      <c r="A3" s="28"/>
      <c r="B3" s="38"/>
      <c r="C3" s="128" t="s">
        <v>0</v>
      </c>
      <c r="D3" s="129"/>
      <c r="E3" s="129"/>
      <c r="F3" s="129"/>
      <c r="G3" s="129"/>
      <c r="H3" s="129"/>
      <c r="I3" s="129"/>
      <c r="J3" s="129"/>
    </row>
    <row r="4" spans="1:10">
      <c r="A4" s="28"/>
      <c r="B4" s="38"/>
      <c r="C4" s="17">
        <v>920</v>
      </c>
      <c r="D4" s="3">
        <v>923</v>
      </c>
      <c r="E4" s="3">
        <v>922</v>
      </c>
      <c r="F4" s="3">
        <v>930</v>
      </c>
      <c r="G4" s="3">
        <v>920</v>
      </c>
      <c r="H4" s="3">
        <v>929</v>
      </c>
      <c r="I4" s="3">
        <v>926</v>
      </c>
      <c r="J4" s="3">
        <v>931</v>
      </c>
    </row>
    <row r="5" spans="1:10">
      <c r="A5" s="31"/>
      <c r="B5" s="44"/>
      <c r="C5" s="17"/>
      <c r="D5" s="3"/>
      <c r="E5" s="3"/>
      <c r="F5" s="3"/>
      <c r="G5" s="3"/>
      <c r="H5" s="3"/>
      <c r="I5" s="3"/>
      <c r="J5" s="3"/>
    </row>
    <row r="6" spans="1:10">
      <c r="A6" s="26">
        <v>1</v>
      </c>
      <c r="B6" s="57" t="s">
        <v>45</v>
      </c>
      <c r="C6" s="52"/>
      <c r="D6" s="52"/>
      <c r="E6" s="52"/>
      <c r="F6" s="52"/>
      <c r="G6" s="52"/>
      <c r="H6" s="52"/>
      <c r="I6" s="52"/>
      <c r="J6" s="52"/>
    </row>
    <row r="7" spans="1:10">
      <c r="A7" s="31"/>
      <c r="B7" s="43" t="s">
        <v>1</v>
      </c>
      <c r="C7" s="52"/>
      <c r="D7" s="52"/>
      <c r="E7" s="52"/>
      <c r="F7" s="52">
        <v>1.76</v>
      </c>
      <c r="G7" s="52"/>
      <c r="H7" s="52"/>
      <c r="I7" s="52"/>
      <c r="J7" s="52"/>
    </row>
    <row r="8" spans="1:10">
      <c r="A8" s="26">
        <v>2</v>
      </c>
      <c r="B8" s="58" t="s">
        <v>20</v>
      </c>
      <c r="C8" s="52">
        <v>3.9</v>
      </c>
      <c r="D8" s="52"/>
      <c r="E8" s="52"/>
      <c r="F8" s="52"/>
      <c r="G8" s="52"/>
      <c r="H8" s="52"/>
      <c r="I8" s="52"/>
      <c r="J8" s="52"/>
    </row>
    <row r="9" spans="1:10">
      <c r="A9" s="28"/>
      <c r="B9" s="59"/>
      <c r="C9" s="52"/>
      <c r="D9" s="52">
        <v>8.4</v>
      </c>
      <c r="E9" s="52"/>
      <c r="F9" s="52"/>
      <c r="G9" s="98"/>
      <c r="H9" s="52"/>
      <c r="I9" s="52"/>
      <c r="J9" s="52"/>
    </row>
    <row r="10" spans="1:10">
      <c r="A10" s="31"/>
      <c r="B10" s="44"/>
      <c r="C10" s="52">
        <v>3.1</v>
      </c>
      <c r="D10" s="52"/>
      <c r="E10" s="52"/>
      <c r="F10" s="52"/>
      <c r="G10" s="98"/>
      <c r="H10" s="52"/>
      <c r="I10" s="52"/>
      <c r="J10" s="52"/>
    </row>
    <row r="11" spans="1:10">
      <c r="A11" s="33">
        <v>3</v>
      </c>
      <c r="B11" s="45" t="s">
        <v>46</v>
      </c>
      <c r="C11" s="52">
        <v>2.35</v>
      </c>
      <c r="D11" s="52"/>
      <c r="E11" s="52"/>
      <c r="F11" s="52"/>
      <c r="G11" s="98"/>
      <c r="H11" s="52"/>
      <c r="I11" s="52">
        <v>2.4</v>
      </c>
      <c r="J11" s="52"/>
    </row>
    <row r="12" spans="1:10">
      <c r="A12" s="26">
        <v>4</v>
      </c>
      <c r="B12" s="57" t="s">
        <v>21</v>
      </c>
      <c r="C12" s="52"/>
      <c r="D12" s="52"/>
      <c r="E12" s="52"/>
      <c r="F12" s="52"/>
      <c r="G12" s="98"/>
      <c r="H12" s="52"/>
      <c r="I12" s="52"/>
      <c r="J12" s="52"/>
    </row>
    <row r="13" spans="1:10">
      <c r="A13" s="28"/>
      <c r="B13" s="42" t="s">
        <v>2</v>
      </c>
      <c r="C13" s="52">
        <v>2</v>
      </c>
      <c r="D13" s="52"/>
      <c r="E13" s="52"/>
      <c r="F13" s="52"/>
      <c r="G13" s="98"/>
      <c r="H13" s="52">
        <v>2.2000000000000002</v>
      </c>
      <c r="I13" s="52"/>
      <c r="J13" s="52"/>
    </row>
    <row r="14" spans="1:10">
      <c r="A14" s="28"/>
      <c r="B14" s="42" t="s">
        <v>3</v>
      </c>
      <c r="C14" s="52">
        <v>2</v>
      </c>
      <c r="D14" s="52"/>
      <c r="E14" s="52"/>
      <c r="F14" s="52">
        <v>0.8</v>
      </c>
      <c r="G14" s="98"/>
      <c r="H14" s="52">
        <v>1.2</v>
      </c>
      <c r="I14" s="52"/>
      <c r="J14" s="52">
        <v>14.4</v>
      </c>
    </row>
    <row r="15" spans="1:10">
      <c r="A15" s="31"/>
      <c r="B15" s="43" t="s">
        <v>1</v>
      </c>
      <c r="C15" s="52"/>
      <c r="D15" s="52"/>
      <c r="E15" s="52"/>
      <c r="F15" s="52"/>
      <c r="G15" s="98"/>
      <c r="H15" s="52"/>
      <c r="I15" s="52"/>
      <c r="J15" s="52">
        <v>10.8</v>
      </c>
    </row>
    <row r="16" spans="1:10">
      <c r="A16" s="26">
        <v>5</v>
      </c>
      <c r="B16" s="27" t="s">
        <v>20</v>
      </c>
      <c r="C16" s="52">
        <v>3.6</v>
      </c>
      <c r="D16" s="52"/>
      <c r="E16" s="52"/>
      <c r="F16" s="52"/>
      <c r="G16" s="98"/>
      <c r="H16" s="52"/>
      <c r="I16" s="52"/>
      <c r="J16" s="52"/>
    </row>
    <row r="17" spans="1:10">
      <c r="A17" s="28"/>
      <c r="B17" s="30" t="s">
        <v>57</v>
      </c>
      <c r="C17" s="52"/>
      <c r="D17" s="52"/>
      <c r="E17" s="52"/>
      <c r="F17" s="52"/>
      <c r="G17" s="52">
        <v>5.4</v>
      </c>
      <c r="H17" s="52"/>
      <c r="I17" s="52"/>
      <c r="J17" s="52"/>
    </row>
    <row r="18" spans="1:10">
      <c r="A18" s="28"/>
      <c r="B18" s="59"/>
      <c r="C18" s="52"/>
      <c r="D18" s="52">
        <v>6</v>
      </c>
      <c r="E18" s="52"/>
      <c r="F18" s="52"/>
      <c r="G18" s="52"/>
      <c r="H18" s="52"/>
      <c r="I18" s="52"/>
      <c r="J18" s="52"/>
    </row>
    <row r="19" spans="1:10">
      <c r="A19" s="31"/>
      <c r="B19" s="44"/>
      <c r="C19" s="52">
        <v>3.6</v>
      </c>
      <c r="D19" s="52"/>
      <c r="E19" s="52"/>
      <c r="F19" s="52"/>
      <c r="G19" s="52"/>
      <c r="H19" s="52"/>
      <c r="I19" s="52"/>
      <c r="J19" s="52"/>
    </row>
    <row r="20" spans="1:10">
      <c r="A20" s="26">
        <v>6</v>
      </c>
      <c r="B20" s="57" t="s">
        <v>23</v>
      </c>
      <c r="C20" s="52"/>
      <c r="D20" s="52"/>
      <c r="E20" s="52"/>
      <c r="F20" s="52"/>
      <c r="G20" s="52"/>
      <c r="H20" s="52"/>
      <c r="I20" s="52"/>
      <c r="J20" s="52"/>
    </row>
    <row r="21" spans="1:10">
      <c r="A21" s="28"/>
      <c r="B21" s="42" t="s">
        <v>4</v>
      </c>
      <c r="C21" s="52"/>
      <c r="D21" s="52"/>
      <c r="E21" s="52"/>
      <c r="F21" s="52"/>
      <c r="G21" s="52"/>
      <c r="H21" s="52">
        <v>1.4</v>
      </c>
      <c r="I21" s="52"/>
      <c r="J21" s="52">
        <v>10.8</v>
      </c>
    </row>
    <row r="22" spans="1:10">
      <c r="A22" s="28"/>
      <c r="B22" s="42" t="s">
        <v>5</v>
      </c>
      <c r="C22" s="52"/>
      <c r="D22" s="52"/>
      <c r="E22" s="52"/>
      <c r="F22" s="52">
        <v>1.6</v>
      </c>
      <c r="G22" s="52"/>
      <c r="H22" s="52"/>
      <c r="I22" s="52"/>
      <c r="J22" s="52">
        <v>8.4</v>
      </c>
    </row>
    <row r="23" spans="1:10">
      <c r="A23" s="31"/>
      <c r="B23" s="43" t="s">
        <v>1</v>
      </c>
      <c r="C23" s="52"/>
      <c r="D23" s="52"/>
      <c r="E23" s="52"/>
      <c r="F23" s="52"/>
      <c r="G23" s="3"/>
      <c r="H23" s="52"/>
      <c r="I23" s="52"/>
      <c r="J23" s="52">
        <v>21.6</v>
      </c>
    </row>
    <row r="24" spans="1:10">
      <c r="A24" s="26">
        <v>7</v>
      </c>
      <c r="B24" s="27" t="s">
        <v>20</v>
      </c>
      <c r="C24" s="52">
        <v>3.6</v>
      </c>
      <c r="D24" s="52"/>
      <c r="E24" s="52"/>
      <c r="F24" s="52"/>
      <c r="G24" s="3"/>
      <c r="H24" s="52"/>
      <c r="I24" s="52"/>
      <c r="J24" s="52"/>
    </row>
    <row r="25" spans="1:10">
      <c r="A25" s="28"/>
      <c r="B25" s="59"/>
      <c r="C25" s="52"/>
      <c r="D25" s="52">
        <v>10.199999999999999</v>
      </c>
      <c r="E25" s="52"/>
      <c r="F25" s="52"/>
      <c r="G25" s="3"/>
      <c r="H25" s="52"/>
      <c r="I25" s="52"/>
      <c r="J25" s="52"/>
    </row>
    <row r="26" spans="1:10">
      <c r="A26" s="31"/>
      <c r="B26" s="44"/>
      <c r="C26" s="52">
        <v>1.8</v>
      </c>
      <c r="D26" s="52"/>
      <c r="E26" s="52"/>
      <c r="F26" s="52"/>
      <c r="G26" s="3"/>
      <c r="H26" s="52"/>
      <c r="I26" s="52"/>
      <c r="J26" s="52"/>
    </row>
    <row r="27" spans="1:10">
      <c r="A27" s="26">
        <v>8</v>
      </c>
      <c r="B27" s="57" t="s">
        <v>36</v>
      </c>
      <c r="C27" s="52"/>
      <c r="D27" s="52"/>
      <c r="E27" s="52"/>
      <c r="F27" s="52"/>
      <c r="G27" s="3"/>
      <c r="H27" s="52"/>
      <c r="I27" s="52"/>
      <c r="J27" s="52"/>
    </row>
    <row r="28" spans="1:10">
      <c r="A28" s="28"/>
      <c r="B28" s="42" t="s">
        <v>6</v>
      </c>
      <c r="C28" s="52">
        <v>1</v>
      </c>
      <c r="D28" s="52"/>
      <c r="E28" s="52"/>
      <c r="F28" s="52"/>
      <c r="G28" s="3"/>
      <c r="H28" s="52">
        <v>3.2</v>
      </c>
      <c r="I28" s="52"/>
      <c r="J28" s="52">
        <v>9.6</v>
      </c>
    </row>
    <row r="29" spans="1:10">
      <c r="A29" s="31"/>
      <c r="B29" s="43" t="s">
        <v>1</v>
      </c>
      <c r="C29" s="52"/>
      <c r="D29" s="52"/>
      <c r="E29" s="52"/>
      <c r="F29" s="52"/>
      <c r="G29" s="3"/>
      <c r="H29" s="52">
        <v>2.12</v>
      </c>
      <c r="I29" s="52"/>
      <c r="J29" s="52">
        <v>10.8</v>
      </c>
    </row>
    <row r="30" spans="1:10">
      <c r="A30" s="26">
        <v>9</v>
      </c>
      <c r="B30" s="57" t="s">
        <v>26</v>
      </c>
      <c r="C30" s="52"/>
      <c r="D30" s="52"/>
      <c r="E30" s="52"/>
      <c r="F30" s="52"/>
      <c r="G30" s="3"/>
      <c r="H30" s="52"/>
      <c r="I30" s="52"/>
      <c r="J30" s="52"/>
    </row>
    <row r="31" spans="1:10">
      <c r="A31" s="28"/>
      <c r="B31" s="42" t="s">
        <v>7</v>
      </c>
      <c r="C31" s="52"/>
      <c r="D31" s="52"/>
      <c r="E31" s="52"/>
      <c r="F31" s="52"/>
      <c r="G31" s="3"/>
      <c r="H31" s="52">
        <v>1.8</v>
      </c>
      <c r="I31" s="52"/>
      <c r="J31" s="52">
        <v>8.4</v>
      </c>
    </row>
    <row r="32" spans="1:10">
      <c r="A32" s="31"/>
      <c r="B32" s="43" t="s">
        <v>1</v>
      </c>
      <c r="C32" s="52"/>
      <c r="D32" s="52"/>
      <c r="E32" s="52"/>
      <c r="F32" s="52"/>
      <c r="G32" s="3"/>
      <c r="H32" s="52"/>
      <c r="I32" s="52"/>
      <c r="J32" s="52">
        <v>12</v>
      </c>
    </row>
    <row r="33" spans="1:10">
      <c r="A33" s="26">
        <v>10</v>
      </c>
      <c r="B33" s="27" t="s">
        <v>20</v>
      </c>
      <c r="C33" s="52">
        <v>1.6</v>
      </c>
      <c r="D33" s="52"/>
      <c r="E33" s="52"/>
      <c r="F33" s="52"/>
      <c r="G33" s="3"/>
      <c r="H33" s="52"/>
      <c r="I33" s="52"/>
      <c r="J33" s="52"/>
    </row>
    <row r="34" spans="1:10">
      <c r="A34" s="28"/>
      <c r="B34" s="59"/>
      <c r="C34" s="52"/>
      <c r="D34" s="52">
        <v>6</v>
      </c>
      <c r="E34" s="52"/>
      <c r="F34" s="52"/>
      <c r="G34" s="3"/>
      <c r="H34" s="52"/>
      <c r="I34" s="52"/>
      <c r="J34" s="52"/>
    </row>
    <row r="35" spans="1:10">
      <c r="A35" s="31"/>
      <c r="B35" s="44"/>
      <c r="C35" s="52">
        <v>1.6</v>
      </c>
      <c r="D35" s="52"/>
      <c r="E35" s="52"/>
      <c r="F35" s="52"/>
      <c r="G35" s="3"/>
      <c r="H35" s="52"/>
      <c r="I35" s="52"/>
      <c r="J35" s="52"/>
    </row>
    <row r="36" spans="1:10">
      <c r="A36" s="26">
        <v>11</v>
      </c>
      <c r="B36" s="57" t="s">
        <v>35</v>
      </c>
      <c r="C36" s="52"/>
      <c r="D36" s="52"/>
      <c r="E36" s="52"/>
      <c r="F36" s="52"/>
      <c r="G36" s="3"/>
      <c r="H36" s="52"/>
      <c r="I36" s="52"/>
      <c r="J36" s="52"/>
    </row>
    <row r="37" spans="1:10">
      <c r="A37" s="28"/>
      <c r="B37" s="42" t="s">
        <v>8</v>
      </c>
      <c r="C37" s="52"/>
      <c r="D37" s="52"/>
      <c r="E37" s="52"/>
      <c r="F37" s="52"/>
      <c r="G37" s="3"/>
      <c r="H37" s="52"/>
      <c r="I37" s="52"/>
      <c r="J37" s="52">
        <v>9.6</v>
      </c>
    </row>
    <row r="38" spans="1:10">
      <c r="A38" s="28"/>
      <c r="B38" s="42" t="s">
        <v>9</v>
      </c>
      <c r="C38" s="52"/>
      <c r="D38" s="52"/>
      <c r="E38" s="52"/>
      <c r="F38" s="52"/>
      <c r="G38" s="3"/>
      <c r="H38" s="52">
        <v>2.8</v>
      </c>
      <c r="I38" s="52"/>
      <c r="J38" s="52">
        <v>16.8</v>
      </c>
    </row>
    <row r="39" spans="1:10">
      <c r="A39" s="31"/>
      <c r="B39" s="43" t="s">
        <v>1</v>
      </c>
      <c r="C39" s="52"/>
      <c r="D39" s="52"/>
      <c r="E39" s="52"/>
      <c r="F39" s="52"/>
      <c r="G39" s="3"/>
      <c r="H39" s="52">
        <v>3.52</v>
      </c>
      <c r="I39" s="52"/>
      <c r="J39" s="52">
        <v>10.8</v>
      </c>
    </row>
    <row r="40" spans="1:10">
      <c r="A40" s="26">
        <v>12</v>
      </c>
      <c r="B40" s="27" t="s">
        <v>20</v>
      </c>
      <c r="C40" s="52">
        <v>1.9</v>
      </c>
      <c r="D40" s="52"/>
      <c r="E40" s="52"/>
      <c r="F40" s="52"/>
      <c r="G40" s="3"/>
      <c r="H40" s="52"/>
      <c r="I40" s="52"/>
      <c r="J40" s="52"/>
    </row>
    <row r="41" spans="1:10">
      <c r="A41" s="28"/>
      <c r="B41" s="59"/>
      <c r="C41" s="52"/>
      <c r="D41" s="52">
        <v>6</v>
      </c>
      <c r="E41" s="52"/>
      <c r="F41" s="52"/>
      <c r="G41" s="3"/>
      <c r="H41" s="52"/>
      <c r="I41" s="52"/>
      <c r="J41" s="52"/>
    </row>
    <row r="42" spans="1:10">
      <c r="A42" s="31"/>
      <c r="B42" s="44"/>
      <c r="C42" s="52">
        <v>2.2999999999999998</v>
      </c>
      <c r="D42" s="52"/>
      <c r="E42" s="52"/>
      <c r="F42" s="52"/>
      <c r="G42" s="3"/>
      <c r="H42" s="52"/>
      <c r="I42" s="52"/>
      <c r="J42" s="52"/>
    </row>
    <row r="43" spans="1:10">
      <c r="A43" s="26">
        <v>13</v>
      </c>
      <c r="B43" s="57" t="s">
        <v>32</v>
      </c>
      <c r="C43" s="52"/>
      <c r="D43" s="52"/>
      <c r="E43" s="52"/>
      <c r="F43" s="52"/>
      <c r="G43" s="3"/>
      <c r="H43" s="52"/>
      <c r="I43" s="52"/>
      <c r="J43" s="52"/>
    </row>
    <row r="44" spans="1:10">
      <c r="A44" s="31"/>
      <c r="B44" s="43" t="s">
        <v>10</v>
      </c>
      <c r="C44" s="52">
        <v>1</v>
      </c>
      <c r="D44" s="52"/>
      <c r="E44" s="52"/>
      <c r="F44" s="52">
        <v>1.28</v>
      </c>
      <c r="G44" s="3"/>
      <c r="H44" s="52"/>
      <c r="I44" s="52"/>
      <c r="J44" s="52"/>
    </row>
    <row r="45" spans="1:10">
      <c r="A45" s="26">
        <v>14</v>
      </c>
      <c r="B45" s="27" t="s">
        <v>20</v>
      </c>
      <c r="C45" s="52">
        <v>3.2</v>
      </c>
      <c r="D45" s="52"/>
      <c r="E45" s="52"/>
      <c r="F45" s="52"/>
      <c r="G45" s="3"/>
      <c r="H45" s="52"/>
      <c r="I45" s="52"/>
      <c r="J45" s="52"/>
    </row>
    <row r="46" spans="1:10">
      <c r="A46" s="28"/>
      <c r="B46" s="59"/>
      <c r="C46" s="52"/>
      <c r="D46" s="52">
        <v>6.6</v>
      </c>
      <c r="E46" s="52"/>
      <c r="F46" s="52"/>
      <c r="G46" s="3"/>
      <c r="H46" s="52"/>
      <c r="I46" s="52"/>
      <c r="J46" s="52"/>
    </row>
    <row r="47" spans="1:10">
      <c r="A47" s="28"/>
      <c r="B47" s="59"/>
      <c r="C47" s="52">
        <v>1.7</v>
      </c>
      <c r="D47" s="52"/>
      <c r="E47" s="52"/>
      <c r="F47" s="52"/>
      <c r="G47" s="3"/>
      <c r="H47" s="52"/>
      <c r="I47" s="52"/>
      <c r="J47" s="52"/>
    </row>
    <row r="48" spans="1:10">
      <c r="A48" s="28"/>
      <c r="B48" s="59"/>
      <c r="C48" s="52">
        <v>2.4</v>
      </c>
      <c r="D48" s="52"/>
      <c r="E48" s="52"/>
      <c r="F48" s="52"/>
      <c r="G48" s="3"/>
      <c r="H48" s="52"/>
      <c r="I48" s="52"/>
      <c r="J48" s="52"/>
    </row>
    <row r="49" spans="1:10">
      <c r="A49" s="31"/>
      <c r="B49" s="44"/>
      <c r="C49" s="52">
        <v>2.4</v>
      </c>
      <c r="D49" s="52"/>
      <c r="E49" s="52"/>
      <c r="F49" s="52"/>
      <c r="G49" s="3"/>
      <c r="H49" s="52"/>
      <c r="I49" s="52"/>
      <c r="J49" s="52"/>
    </row>
    <row r="50" spans="1:10">
      <c r="A50" s="33">
        <v>15</v>
      </c>
      <c r="B50" s="45" t="s">
        <v>11</v>
      </c>
      <c r="C50" s="52"/>
      <c r="D50" s="52"/>
      <c r="E50" s="52"/>
      <c r="F50" s="52"/>
      <c r="G50" s="3"/>
      <c r="H50" s="52">
        <v>1.4</v>
      </c>
      <c r="I50" s="52"/>
      <c r="J50" s="52">
        <v>10.8</v>
      </c>
    </row>
    <row r="51" spans="1:10">
      <c r="A51" s="28"/>
      <c r="B51" s="59"/>
      <c r="C51" s="113"/>
      <c r="D51" s="113"/>
      <c r="E51" s="113"/>
      <c r="F51" s="113"/>
      <c r="G51" s="114"/>
      <c r="H51" s="113"/>
      <c r="I51" s="113"/>
      <c r="J51" s="113">
        <v>8.4</v>
      </c>
    </row>
    <row r="52" spans="1:10">
      <c r="A52" s="26">
        <v>16</v>
      </c>
      <c r="B52" s="27" t="s">
        <v>20</v>
      </c>
      <c r="C52" s="52">
        <v>2.4</v>
      </c>
      <c r="D52" s="52"/>
      <c r="E52" s="52"/>
      <c r="F52" s="52"/>
      <c r="G52" s="3"/>
      <c r="H52" s="52"/>
      <c r="I52" s="52"/>
      <c r="J52" s="52"/>
    </row>
    <row r="53" spans="1:10">
      <c r="A53" s="28"/>
      <c r="B53" s="30"/>
      <c r="C53" s="52"/>
      <c r="D53" s="52">
        <v>3.75</v>
      </c>
      <c r="E53" s="52"/>
      <c r="F53" s="52"/>
      <c r="G53" s="3"/>
      <c r="H53" s="52"/>
      <c r="I53" s="52"/>
      <c r="J53" s="52"/>
    </row>
    <row r="54" spans="1:10">
      <c r="A54" s="28"/>
      <c r="B54" s="30"/>
      <c r="C54" s="52"/>
      <c r="D54" s="52"/>
      <c r="E54" s="52">
        <v>1.825</v>
      </c>
      <c r="F54" s="52"/>
      <c r="G54" s="3"/>
      <c r="H54" s="52"/>
      <c r="I54" s="52"/>
      <c r="J54" s="52"/>
    </row>
    <row r="55" spans="1:10">
      <c r="A55" s="28"/>
      <c r="B55" s="30"/>
      <c r="C55" s="52"/>
      <c r="D55" s="52">
        <v>3.75</v>
      </c>
      <c r="E55" s="52"/>
      <c r="F55" s="52"/>
      <c r="G55" s="3"/>
      <c r="H55" s="52"/>
      <c r="I55" s="52"/>
      <c r="J55" s="52"/>
    </row>
    <row r="56" spans="1:10">
      <c r="A56" s="31"/>
      <c r="B56" s="32"/>
      <c r="C56" s="52">
        <v>2</v>
      </c>
      <c r="D56" s="52"/>
      <c r="E56" s="52"/>
      <c r="F56" s="52"/>
      <c r="G56" s="3"/>
      <c r="H56" s="52"/>
      <c r="I56" s="52"/>
      <c r="J56" s="52"/>
    </row>
    <row r="57" spans="1:10">
      <c r="A57" s="33">
        <v>17</v>
      </c>
      <c r="B57" s="45" t="s">
        <v>174</v>
      </c>
      <c r="C57" s="52"/>
      <c r="D57" s="52"/>
      <c r="E57" s="52"/>
      <c r="F57" s="52"/>
      <c r="G57" s="3"/>
      <c r="H57" s="52"/>
      <c r="I57" s="52"/>
      <c r="J57" s="52"/>
    </row>
    <row r="58" spans="1:10">
      <c r="A58" s="26">
        <v>18</v>
      </c>
      <c r="B58" s="27" t="s">
        <v>20</v>
      </c>
      <c r="C58" s="52">
        <v>2</v>
      </c>
      <c r="D58" s="52"/>
      <c r="E58" s="52"/>
      <c r="F58" s="52"/>
      <c r="G58" s="3"/>
      <c r="H58" s="52"/>
      <c r="I58" s="52"/>
      <c r="J58" s="52"/>
    </row>
    <row r="59" spans="1:10">
      <c r="A59" s="31"/>
      <c r="B59" s="32"/>
      <c r="C59" s="52">
        <v>2.4</v>
      </c>
      <c r="D59" s="52"/>
      <c r="E59" s="52"/>
      <c r="F59" s="52"/>
      <c r="G59" s="3"/>
      <c r="H59" s="52"/>
      <c r="I59" s="52"/>
      <c r="J59" s="52"/>
    </row>
    <row r="60" spans="1:10">
      <c r="B60" s="2" t="s">
        <v>12</v>
      </c>
      <c r="C60">
        <f>SUM(C6:C59)</f>
        <v>53.85</v>
      </c>
      <c r="D60">
        <f t="shared" ref="D60:J60" si="0">SUM(D6:D59)</f>
        <v>50.7</v>
      </c>
      <c r="E60">
        <f t="shared" si="0"/>
        <v>1.825</v>
      </c>
      <c r="F60">
        <f t="shared" si="0"/>
        <v>5.44</v>
      </c>
      <c r="G60">
        <f t="shared" si="0"/>
        <v>5.4</v>
      </c>
      <c r="H60">
        <f t="shared" si="0"/>
        <v>19.64</v>
      </c>
      <c r="I60">
        <f t="shared" si="0"/>
        <v>2.4</v>
      </c>
      <c r="J60">
        <f t="shared" si="0"/>
        <v>163.20000000000002</v>
      </c>
    </row>
    <row r="62" spans="1:10">
      <c r="C62" s="3" t="s">
        <v>13</v>
      </c>
      <c r="D62" s="3" t="s">
        <v>14</v>
      </c>
      <c r="E62" s="3" t="s">
        <v>15</v>
      </c>
      <c r="F62" s="3"/>
    </row>
    <row r="63" spans="1:10">
      <c r="B63" t="s">
        <v>16</v>
      </c>
      <c r="C63" s="3">
        <f>C60+D60</f>
        <v>104.55000000000001</v>
      </c>
      <c r="D63" s="87"/>
      <c r="E63" s="10">
        <f>C63*D63</f>
        <v>0</v>
      </c>
      <c r="F63" s="10"/>
    </row>
    <row r="64" spans="1:10">
      <c r="B64" t="s">
        <v>17</v>
      </c>
      <c r="C64" s="3">
        <f>G60</f>
        <v>5.4</v>
      </c>
      <c r="D64" s="87"/>
      <c r="E64" s="10">
        <f t="shared" ref="E64:E65" si="1">C64*D64</f>
        <v>0</v>
      </c>
      <c r="F64" s="3"/>
    </row>
    <row r="65" spans="2:8" ht="30">
      <c r="B65" s="110" t="s">
        <v>233</v>
      </c>
      <c r="C65" s="3">
        <f>F60+H60+I60+J60</f>
        <v>190.68</v>
      </c>
      <c r="D65" s="87"/>
      <c r="E65" s="10">
        <f t="shared" si="1"/>
        <v>0</v>
      </c>
      <c r="F65" s="3"/>
    </row>
    <row r="66" spans="2:8">
      <c r="B66" s="4" t="s">
        <v>18</v>
      </c>
      <c r="E66" s="11">
        <f>SUM(E63:E65)</f>
        <v>0</v>
      </c>
      <c r="F66" s="11"/>
      <c r="H66" t="s">
        <v>19</v>
      </c>
    </row>
  </sheetData>
  <mergeCells count="1">
    <mergeCell ref="C3:J3"/>
  </mergeCells>
  <pageMargins left="0.7" right="0.7" top="0.75" bottom="0.75" header="0.3" footer="0.3"/>
  <pageSetup paperSize="9" scale="73" orientation="portrait" horizontalDpi="4294967293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9" workbookViewId="0">
      <selection activeCell="L35" sqref="L35"/>
    </sheetView>
  </sheetViews>
  <sheetFormatPr defaultRowHeight="15"/>
  <cols>
    <col min="1" max="1" width="3.42578125" customWidth="1"/>
    <col min="2" max="2" width="29.5703125" customWidth="1"/>
  </cols>
  <sheetData>
    <row r="1" spans="1:11" ht="15.75">
      <c r="B1" s="1" t="s">
        <v>228</v>
      </c>
    </row>
    <row r="2" spans="1:11" ht="45.75">
      <c r="A2" s="26"/>
      <c r="B2" s="37"/>
      <c r="C2" s="16" t="s">
        <v>50</v>
      </c>
      <c r="D2" s="15" t="s">
        <v>51</v>
      </c>
      <c r="E2" s="15" t="s">
        <v>52</v>
      </c>
      <c r="F2" s="15" t="s">
        <v>53</v>
      </c>
      <c r="G2" s="15" t="s">
        <v>171</v>
      </c>
      <c r="H2" s="89" t="s">
        <v>49</v>
      </c>
      <c r="I2" s="89" t="s">
        <v>47</v>
      </c>
      <c r="J2" s="15" t="s">
        <v>54</v>
      </c>
      <c r="K2" s="14" t="s">
        <v>24</v>
      </c>
    </row>
    <row r="3" spans="1:11">
      <c r="A3" s="28"/>
      <c r="B3" s="38"/>
      <c r="C3" s="128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17">
        <v>920</v>
      </c>
      <c r="D4" s="3">
        <v>923</v>
      </c>
      <c r="E4" s="3">
        <v>922</v>
      </c>
      <c r="F4" s="3">
        <v>930</v>
      </c>
      <c r="G4" s="3">
        <v>925</v>
      </c>
      <c r="H4" s="3">
        <v>937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17"/>
      <c r="D5" s="3"/>
      <c r="E5" s="3"/>
      <c r="F5" s="3"/>
      <c r="G5" s="3"/>
      <c r="H5" s="3"/>
      <c r="I5" s="3"/>
      <c r="J5" s="3"/>
      <c r="K5" s="3"/>
    </row>
    <row r="6" spans="1:11">
      <c r="A6" s="26">
        <v>1</v>
      </c>
      <c r="B6" s="40" t="s">
        <v>95</v>
      </c>
      <c r="C6" s="90">
        <v>2</v>
      </c>
      <c r="D6" s="52"/>
      <c r="E6" s="52"/>
      <c r="F6" s="52"/>
      <c r="G6" s="52"/>
      <c r="H6" s="52"/>
      <c r="I6" s="52"/>
      <c r="J6" s="3"/>
      <c r="K6" s="3"/>
    </row>
    <row r="7" spans="1:11">
      <c r="A7" s="26">
        <v>2</v>
      </c>
      <c r="B7" s="49" t="s">
        <v>20</v>
      </c>
      <c r="C7" s="90">
        <v>1.85</v>
      </c>
      <c r="D7" s="52"/>
      <c r="E7" s="52"/>
      <c r="F7" s="52"/>
      <c r="G7" s="52"/>
      <c r="H7" s="52"/>
      <c r="I7" s="52"/>
      <c r="J7" s="3"/>
      <c r="K7" s="3"/>
    </row>
    <row r="8" spans="1:11">
      <c r="A8" s="28"/>
      <c r="B8" s="29"/>
      <c r="C8" s="90"/>
      <c r="D8" s="52">
        <v>19.2</v>
      </c>
      <c r="E8" s="52"/>
      <c r="F8" s="52"/>
      <c r="G8" s="52"/>
      <c r="H8" s="52"/>
      <c r="I8" s="52"/>
      <c r="J8" s="3"/>
      <c r="K8" s="3"/>
    </row>
    <row r="9" spans="1:11">
      <c r="A9" s="28"/>
      <c r="B9" s="29"/>
      <c r="C9" s="90">
        <v>2</v>
      </c>
      <c r="D9" s="52"/>
      <c r="E9" s="52"/>
      <c r="F9" s="52"/>
      <c r="G9" s="52"/>
      <c r="H9" s="52"/>
      <c r="I9" s="52"/>
      <c r="J9" s="3"/>
      <c r="K9" s="3"/>
    </row>
    <row r="10" spans="1:11">
      <c r="A10" s="26">
        <v>3</v>
      </c>
      <c r="B10" s="40" t="s">
        <v>116</v>
      </c>
      <c r="C10" s="90"/>
      <c r="D10" s="52"/>
      <c r="E10" s="52"/>
      <c r="F10" s="52"/>
      <c r="G10" s="52"/>
      <c r="H10" s="52"/>
      <c r="I10" s="52"/>
      <c r="J10" s="3"/>
      <c r="K10" s="3"/>
    </row>
    <row r="11" spans="1:11">
      <c r="A11" s="31"/>
      <c r="B11" s="88" t="s">
        <v>170</v>
      </c>
      <c r="C11" s="90">
        <v>0.54</v>
      </c>
      <c r="D11" s="52"/>
      <c r="E11" s="52"/>
      <c r="F11" s="52"/>
      <c r="G11" s="52"/>
      <c r="H11" s="52"/>
      <c r="I11" s="52"/>
      <c r="J11" s="3"/>
      <c r="K11" s="3"/>
    </row>
    <row r="12" spans="1:11">
      <c r="A12" s="56">
        <v>4</v>
      </c>
      <c r="B12" s="29" t="s">
        <v>20</v>
      </c>
      <c r="C12" s="90"/>
      <c r="D12" s="52"/>
      <c r="E12" s="52"/>
      <c r="F12" s="52"/>
      <c r="G12" s="52">
        <v>0.42499999999999999</v>
      </c>
      <c r="H12" s="52"/>
      <c r="I12" s="52"/>
      <c r="J12" s="3"/>
      <c r="K12" s="3"/>
    </row>
    <row r="13" spans="1:11">
      <c r="A13" s="28"/>
      <c r="B13" s="42"/>
      <c r="C13" s="90"/>
      <c r="D13" s="52">
        <v>10.65</v>
      </c>
      <c r="E13" s="52"/>
      <c r="F13" s="52"/>
      <c r="G13" s="52"/>
      <c r="H13" s="52"/>
      <c r="I13" s="52"/>
      <c r="J13" s="3"/>
      <c r="K13" s="3"/>
    </row>
    <row r="14" spans="1:11">
      <c r="A14" s="31"/>
      <c r="B14" s="43"/>
      <c r="C14" s="90">
        <v>2</v>
      </c>
      <c r="D14" s="52"/>
      <c r="E14" s="52"/>
      <c r="F14" s="52"/>
      <c r="G14" s="52"/>
      <c r="H14" s="52"/>
      <c r="I14" s="52"/>
      <c r="J14" s="3"/>
      <c r="K14" s="3"/>
    </row>
    <row r="15" spans="1:11">
      <c r="A15" s="56">
        <v>5</v>
      </c>
      <c r="B15" s="91" t="s">
        <v>82</v>
      </c>
      <c r="C15" s="90"/>
      <c r="D15" s="52"/>
      <c r="E15" s="52"/>
      <c r="F15" s="52"/>
      <c r="G15" s="52">
        <v>0.52</v>
      </c>
      <c r="H15" s="52"/>
      <c r="I15" s="52"/>
      <c r="J15" s="3"/>
      <c r="K15" s="3"/>
    </row>
    <row r="16" spans="1:11">
      <c r="A16" s="55"/>
      <c r="B16" s="49" t="s">
        <v>20</v>
      </c>
      <c r="C16" s="90">
        <v>2</v>
      </c>
      <c r="D16" s="52"/>
      <c r="E16" s="52"/>
      <c r="F16" s="52"/>
      <c r="G16" s="52"/>
      <c r="H16" s="52"/>
      <c r="I16" s="52"/>
      <c r="J16" s="3"/>
      <c r="K16" s="3"/>
    </row>
    <row r="17" spans="1:11">
      <c r="A17" s="56"/>
      <c r="B17" s="91"/>
      <c r="C17" s="90"/>
      <c r="D17" s="52">
        <v>7.3</v>
      </c>
      <c r="E17" s="52"/>
      <c r="F17" s="52"/>
      <c r="G17" s="52"/>
      <c r="H17" s="52"/>
      <c r="I17" s="52"/>
      <c r="J17" s="3"/>
      <c r="K17" s="3"/>
    </row>
    <row r="18" spans="1:11">
      <c r="A18" s="55">
        <v>6</v>
      </c>
      <c r="B18" s="40" t="s">
        <v>172</v>
      </c>
      <c r="C18" s="90"/>
      <c r="D18" s="52"/>
      <c r="E18" s="52"/>
      <c r="F18" s="52"/>
      <c r="G18" s="52">
        <v>1.27</v>
      </c>
      <c r="H18" s="52"/>
      <c r="I18" s="52"/>
      <c r="J18" s="3"/>
      <c r="K18" s="3"/>
    </row>
    <row r="19" spans="1:11">
      <c r="A19" s="56"/>
      <c r="B19" s="46" t="s">
        <v>173</v>
      </c>
      <c r="C19" s="90"/>
      <c r="D19" s="52"/>
      <c r="E19" s="52"/>
      <c r="F19" s="98">
        <v>0.8</v>
      </c>
      <c r="G19" s="52"/>
      <c r="H19" s="52"/>
      <c r="I19" s="52"/>
      <c r="J19" s="3"/>
      <c r="K19" s="3"/>
    </row>
    <row r="20" spans="1:11">
      <c r="A20" s="55">
        <v>7</v>
      </c>
      <c r="B20" s="49" t="s">
        <v>20</v>
      </c>
      <c r="C20" s="90">
        <v>2</v>
      </c>
      <c r="D20" s="52"/>
      <c r="E20" s="52"/>
      <c r="F20" s="52"/>
      <c r="G20" s="52"/>
      <c r="H20" s="52"/>
      <c r="I20" s="52"/>
      <c r="J20" s="3"/>
      <c r="K20" s="3"/>
    </row>
    <row r="21" spans="1:11">
      <c r="A21" s="56"/>
      <c r="B21" s="91"/>
      <c r="C21" s="90"/>
      <c r="D21" s="52">
        <v>7.9</v>
      </c>
      <c r="E21" s="52"/>
      <c r="F21" s="52"/>
      <c r="G21" s="52"/>
      <c r="H21" s="52"/>
      <c r="I21" s="52"/>
      <c r="J21" s="3"/>
      <c r="K21" s="3"/>
    </row>
    <row r="22" spans="1:11">
      <c r="A22" s="56"/>
      <c r="B22" s="91"/>
      <c r="C22" s="90">
        <v>2</v>
      </c>
      <c r="D22" s="52"/>
      <c r="E22" s="52"/>
      <c r="F22" s="52"/>
      <c r="G22" s="52"/>
      <c r="H22" s="52"/>
      <c r="I22" s="52"/>
      <c r="J22" s="3"/>
      <c r="K22" s="3"/>
    </row>
    <row r="23" spans="1:11">
      <c r="A23" s="55">
        <v>8</v>
      </c>
      <c r="B23" s="40" t="s">
        <v>174</v>
      </c>
      <c r="C23" s="90"/>
      <c r="D23" s="52"/>
      <c r="E23" s="52"/>
      <c r="F23" s="52"/>
      <c r="G23" s="52"/>
      <c r="H23" s="52"/>
      <c r="I23" s="52"/>
      <c r="J23" s="3"/>
      <c r="K23" s="3"/>
    </row>
    <row r="24" spans="1:11">
      <c r="A24" s="56"/>
      <c r="B24" s="46" t="s">
        <v>175</v>
      </c>
      <c r="C24" s="100">
        <v>2</v>
      </c>
      <c r="D24" s="52"/>
      <c r="E24" s="52"/>
      <c r="F24" s="98">
        <v>1.44</v>
      </c>
      <c r="G24" s="52"/>
      <c r="H24" s="52"/>
      <c r="I24" s="52"/>
      <c r="J24" s="3"/>
      <c r="K24" s="3"/>
    </row>
    <row r="25" spans="1:11">
      <c r="A25" s="55">
        <v>9</v>
      </c>
      <c r="B25" s="49" t="s">
        <v>20</v>
      </c>
      <c r="C25" s="90">
        <v>2</v>
      </c>
      <c r="D25" s="52"/>
      <c r="E25" s="52"/>
      <c r="F25" s="52"/>
      <c r="G25" s="52"/>
      <c r="H25" s="52"/>
      <c r="I25" s="52"/>
      <c r="J25" s="3"/>
      <c r="K25" s="3"/>
    </row>
    <row r="26" spans="1:11">
      <c r="A26" s="56"/>
      <c r="B26" s="46"/>
      <c r="C26" s="90">
        <v>1.88</v>
      </c>
      <c r="D26" s="52"/>
      <c r="E26" s="52"/>
      <c r="F26" s="52"/>
      <c r="G26" s="52"/>
      <c r="H26" s="52"/>
      <c r="I26" s="52"/>
      <c r="J26" s="3"/>
      <c r="K26" s="3"/>
    </row>
    <row r="27" spans="1:11">
      <c r="A27" s="56"/>
      <c r="B27" s="46"/>
      <c r="C27" s="90"/>
      <c r="D27" s="52"/>
      <c r="E27" s="52"/>
      <c r="F27" s="52"/>
      <c r="G27" s="52">
        <v>0.44</v>
      </c>
      <c r="H27" s="52"/>
      <c r="I27" s="52"/>
      <c r="J27" s="3"/>
      <c r="K27" s="3"/>
    </row>
    <row r="28" spans="1:11">
      <c r="A28" s="54"/>
      <c r="B28" s="47"/>
      <c r="C28" s="90">
        <v>3.91</v>
      </c>
      <c r="D28" s="52"/>
      <c r="E28" s="52"/>
      <c r="F28" s="52"/>
      <c r="G28" s="52"/>
      <c r="H28" s="52"/>
      <c r="I28" s="52"/>
      <c r="J28" s="3"/>
      <c r="K28" s="3"/>
    </row>
    <row r="29" spans="1:11">
      <c r="A29" s="53">
        <v>10</v>
      </c>
      <c r="B29" s="36" t="s">
        <v>63</v>
      </c>
      <c r="C29" s="17"/>
      <c r="D29" s="3"/>
      <c r="E29" s="3"/>
      <c r="F29" s="3"/>
      <c r="G29" s="3"/>
      <c r="H29" s="3"/>
      <c r="I29" s="3"/>
      <c r="J29" s="3"/>
      <c r="K29" s="3"/>
    </row>
    <row r="30" spans="1:11">
      <c r="B30" s="2" t="s">
        <v>12</v>
      </c>
      <c r="C30">
        <f t="shared" ref="C30:K30" si="0">SUM(C6:C29)</f>
        <v>24.18</v>
      </c>
      <c r="D30">
        <f t="shared" si="0"/>
        <v>45.05</v>
      </c>
      <c r="E30">
        <f t="shared" si="0"/>
        <v>0</v>
      </c>
      <c r="F30">
        <f t="shared" si="0"/>
        <v>2.2400000000000002</v>
      </c>
      <c r="G30">
        <f t="shared" si="0"/>
        <v>2.6549999999999998</v>
      </c>
      <c r="H30">
        <f t="shared" si="0"/>
        <v>0</v>
      </c>
      <c r="I30">
        <f t="shared" si="0"/>
        <v>0</v>
      </c>
      <c r="J30">
        <f t="shared" si="0"/>
        <v>0</v>
      </c>
      <c r="K30">
        <f t="shared" si="0"/>
        <v>0</v>
      </c>
    </row>
    <row r="32" spans="1:11">
      <c r="C32" s="3" t="s">
        <v>13</v>
      </c>
      <c r="D32" s="3" t="s">
        <v>14</v>
      </c>
      <c r="E32" s="3"/>
      <c r="F32" s="3" t="s">
        <v>15</v>
      </c>
      <c r="G32" s="8"/>
      <c r="H32" s="8"/>
    </row>
    <row r="33" spans="2:8">
      <c r="B33" t="s">
        <v>16</v>
      </c>
      <c r="C33" s="3">
        <f>C30+D30+E30</f>
        <v>69.22999999999999</v>
      </c>
      <c r="D33" s="10"/>
      <c r="E33" s="3"/>
      <c r="F33" s="10">
        <f>C33*D33</f>
        <v>0</v>
      </c>
      <c r="G33" s="8"/>
      <c r="H33" s="8"/>
    </row>
    <row r="34" spans="2:8">
      <c r="B34" t="s">
        <v>17</v>
      </c>
      <c r="C34" s="3">
        <f>SUM(F30:K30)</f>
        <v>4.8949999999999996</v>
      </c>
      <c r="D34" s="10"/>
      <c r="E34" s="3"/>
      <c r="F34" s="10">
        <f>C34*D34</f>
        <v>0</v>
      </c>
      <c r="G34" s="8"/>
      <c r="H34" s="8"/>
    </row>
    <row r="35" spans="2:8" ht="30">
      <c r="B35" s="110" t="s">
        <v>233</v>
      </c>
      <c r="C35" s="3">
        <f>K30+I30</f>
        <v>0</v>
      </c>
      <c r="D35" s="10"/>
      <c r="E35" s="3"/>
      <c r="F35" s="10">
        <f>C35*D35</f>
        <v>0</v>
      </c>
      <c r="G35" s="8"/>
      <c r="H35" s="8"/>
    </row>
    <row r="36" spans="2:8">
      <c r="B36" s="4" t="s">
        <v>18</v>
      </c>
      <c r="F36" s="11">
        <f>SUM(F33:F35)</f>
        <v>0</v>
      </c>
      <c r="G36" t="s">
        <v>19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pane ySplit="5" topLeftCell="A36" activePane="bottomLeft" state="frozen"/>
      <selection pane="bottomLeft" activeCell="A6" sqref="A6:XFD6"/>
    </sheetView>
  </sheetViews>
  <sheetFormatPr defaultRowHeight="15"/>
  <cols>
    <col min="1" max="1" width="3.42578125" customWidth="1"/>
    <col min="2" max="2" width="29.5703125" customWidth="1"/>
  </cols>
  <sheetData>
    <row r="1" spans="1:11" ht="15.75">
      <c r="B1" s="1" t="s">
        <v>229</v>
      </c>
    </row>
    <row r="2" spans="1:11" ht="45.75">
      <c r="A2" s="26"/>
      <c r="B2" s="37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89" t="s">
        <v>49</v>
      </c>
      <c r="I2" s="89" t="s">
        <v>47</v>
      </c>
      <c r="J2" s="15" t="s">
        <v>54</v>
      </c>
      <c r="K2" s="14" t="s">
        <v>24</v>
      </c>
    </row>
    <row r="3" spans="1:11">
      <c r="A3" s="28"/>
      <c r="B3" s="38"/>
      <c r="C3" s="128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17"/>
      <c r="D5" s="3"/>
      <c r="E5" s="3"/>
      <c r="F5" s="3"/>
      <c r="G5" s="3"/>
      <c r="H5" s="3"/>
      <c r="I5" s="3"/>
      <c r="J5" s="3"/>
      <c r="K5" s="3"/>
    </row>
    <row r="6" spans="1:11">
      <c r="A6" s="26">
        <v>1</v>
      </c>
      <c r="B6" s="40" t="s">
        <v>161</v>
      </c>
      <c r="C6" s="17"/>
      <c r="D6" s="3"/>
      <c r="E6" s="3"/>
      <c r="F6" s="52"/>
      <c r="G6" s="3"/>
      <c r="H6" s="3"/>
      <c r="I6" s="3"/>
      <c r="J6" s="3"/>
      <c r="K6" s="3"/>
    </row>
    <row r="7" spans="1:11">
      <c r="A7" s="26">
        <v>2</v>
      </c>
      <c r="B7" s="49" t="s">
        <v>237</v>
      </c>
      <c r="C7" s="90">
        <v>2</v>
      </c>
      <c r="D7" s="52"/>
      <c r="E7" s="52"/>
      <c r="F7" s="52"/>
      <c r="G7" s="52"/>
      <c r="H7" s="52"/>
      <c r="I7" s="3"/>
      <c r="J7" s="3"/>
      <c r="K7" s="3"/>
    </row>
    <row r="8" spans="1:11">
      <c r="A8" s="28"/>
      <c r="B8" s="93"/>
      <c r="C8" s="90">
        <v>2</v>
      </c>
      <c r="D8" s="52"/>
      <c r="E8" s="52"/>
      <c r="F8" s="52"/>
      <c r="G8" s="52"/>
      <c r="H8" s="52"/>
      <c r="I8" s="3"/>
      <c r="J8" s="3"/>
      <c r="K8" s="3"/>
    </row>
    <row r="9" spans="1:11">
      <c r="A9" s="28"/>
      <c r="B9" s="93"/>
      <c r="C9" s="90"/>
      <c r="D9" s="52">
        <v>12.9</v>
      </c>
      <c r="E9" s="52"/>
      <c r="F9" s="52"/>
      <c r="G9" s="52"/>
      <c r="H9" s="52"/>
      <c r="I9" s="3"/>
      <c r="J9" s="3"/>
      <c r="K9" s="3"/>
    </row>
    <row r="10" spans="1:11">
      <c r="A10" s="31"/>
      <c r="B10" s="94"/>
      <c r="C10" s="90">
        <v>11.7</v>
      </c>
      <c r="D10" s="52"/>
      <c r="E10" s="52"/>
      <c r="F10" s="52"/>
      <c r="G10" s="52"/>
      <c r="H10" s="52"/>
      <c r="I10" s="3"/>
      <c r="J10" s="3"/>
      <c r="K10" s="3"/>
    </row>
    <row r="11" spans="1:11">
      <c r="A11" s="28">
        <v>3</v>
      </c>
      <c r="B11" s="47" t="s">
        <v>162</v>
      </c>
      <c r="C11" s="90"/>
      <c r="D11" s="52"/>
      <c r="E11" s="52"/>
      <c r="F11" s="52"/>
      <c r="G11" s="52"/>
      <c r="H11" s="52"/>
      <c r="I11" s="3"/>
      <c r="J11" s="3"/>
      <c r="K11" s="3"/>
    </row>
    <row r="12" spans="1:11">
      <c r="A12" s="26"/>
      <c r="B12" s="42" t="s">
        <v>163</v>
      </c>
      <c r="C12" s="90"/>
      <c r="D12" s="52"/>
      <c r="E12" s="52"/>
      <c r="F12" s="52"/>
      <c r="G12" s="52"/>
      <c r="H12" s="52"/>
      <c r="I12" s="3"/>
      <c r="J12" s="3"/>
      <c r="K12" s="3"/>
    </row>
    <row r="13" spans="1:11">
      <c r="A13" s="26">
        <v>4</v>
      </c>
      <c r="B13" s="34" t="s">
        <v>20</v>
      </c>
      <c r="C13" s="90">
        <v>2</v>
      </c>
      <c r="D13" s="52"/>
      <c r="E13" s="52"/>
      <c r="F13" s="52"/>
      <c r="G13" s="52"/>
      <c r="H13" s="52"/>
      <c r="I13" s="3"/>
      <c r="J13" s="3"/>
      <c r="K13" s="3"/>
    </row>
    <row r="14" spans="1:11">
      <c r="A14" s="26"/>
      <c r="B14" s="49"/>
      <c r="C14" s="90">
        <v>4.2</v>
      </c>
      <c r="D14" s="52"/>
      <c r="E14" s="52"/>
      <c r="F14" s="52"/>
      <c r="G14" s="52"/>
      <c r="H14" s="52"/>
      <c r="I14" s="3"/>
      <c r="J14" s="3"/>
      <c r="K14" s="3"/>
    </row>
    <row r="15" spans="1:11">
      <c r="A15" s="26"/>
      <c r="B15" s="36"/>
      <c r="C15" s="90">
        <v>2</v>
      </c>
      <c r="D15" s="52"/>
      <c r="E15" s="52"/>
      <c r="F15" s="52"/>
      <c r="G15" s="52"/>
      <c r="H15" s="52"/>
      <c r="I15" s="3"/>
      <c r="J15" s="3"/>
      <c r="K15" s="3"/>
    </row>
    <row r="16" spans="1:11">
      <c r="A16" s="28">
        <v>5</v>
      </c>
      <c r="B16" s="36" t="s">
        <v>164</v>
      </c>
      <c r="C16" s="90"/>
      <c r="D16" s="52"/>
      <c r="E16" s="52"/>
      <c r="F16" s="52"/>
      <c r="G16" s="52"/>
      <c r="H16" s="52"/>
      <c r="I16" s="3"/>
      <c r="J16" s="3"/>
      <c r="K16" s="3"/>
    </row>
    <row r="17" spans="1:11">
      <c r="A17" s="28"/>
      <c r="B17" s="42" t="s">
        <v>165</v>
      </c>
      <c r="C17" s="90">
        <v>2</v>
      </c>
      <c r="D17" s="52"/>
      <c r="E17" s="52"/>
      <c r="F17" s="52">
        <v>1.76</v>
      </c>
      <c r="G17" s="52"/>
      <c r="H17" s="52"/>
      <c r="I17" s="3"/>
      <c r="J17" s="3"/>
      <c r="K17" s="3"/>
    </row>
    <row r="18" spans="1:11">
      <c r="A18" s="55">
        <v>6</v>
      </c>
      <c r="B18" s="49" t="s">
        <v>20</v>
      </c>
      <c r="C18" s="90">
        <v>2</v>
      </c>
      <c r="D18" s="52"/>
      <c r="E18" s="52"/>
      <c r="F18" s="52"/>
      <c r="G18" s="52"/>
      <c r="H18" s="52"/>
      <c r="I18" s="3"/>
      <c r="J18" s="3"/>
      <c r="K18" s="3"/>
    </row>
    <row r="19" spans="1:11">
      <c r="A19" s="56"/>
      <c r="B19" s="29"/>
      <c r="C19" s="90">
        <v>3.3</v>
      </c>
      <c r="D19" s="52"/>
      <c r="E19" s="52"/>
      <c r="F19" s="52"/>
      <c r="G19" s="52"/>
      <c r="H19" s="52"/>
      <c r="I19" s="3"/>
      <c r="J19" s="3"/>
      <c r="K19" s="3"/>
    </row>
    <row r="20" spans="1:11">
      <c r="A20" s="56"/>
      <c r="B20" s="29"/>
      <c r="C20" s="90">
        <v>2</v>
      </c>
      <c r="D20" s="52"/>
      <c r="E20" s="52"/>
      <c r="F20" s="52"/>
      <c r="G20" s="52"/>
      <c r="H20" s="52"/>
      <c r="I20" s="3"/>
      <c r="J20" s="3"/>
      <c r="K20" s="3"/>
    </row>
    <row r="21" spans="1:11">
      <c r="A21" s="56"/>
      <c r="B21" s="29"/>
      <c r="C21" s="90">
        <v>1.3</v>
      </c>
      <c r="D21" s="52"/>
      <c r="E21" s="52"/>
      <c r="F21" s="52"/>
      <c r="G21" s="52"/>
      <c r="H21" s="52"/>
      <c r="I21" s="3"/>
      <c r="J21" s="3"/>
      <c r="K21" s="3"/>
    </row>
    <row r="22" spans="1:11">
      <c r="A22" s="56"/>
      <c r="B22" s="29"/>
      <c r="C22" s="90"/>
      <c r="D22" s="52">
        <v>6.2249999999999996</v>
      </c>
      <c r="E22" s="52"/>
      <c r="F22" s="52"/>
      <c r="G22" s="52"/>
      <c r="H22" s="52"/>
      <c r="I22" s="3"/>
      <c r="J22" s="3"/>
      <c r="K22" s="3"/>
    </row>
    <row r="23" spans="1:11">
      <c r="A23" s="54"/>
      <c r="B23" s="35"/>
      <c r="C23" s="90">
        <v>2</v>
      </c>
      <c r="D23" s="52"/>
      <c r="E23" s="52"/>
      <c r="F23" s="52"/>
      <c r="G23" s="52"/>
      <c r="H23" s="52"/>
      <c r="I23" s="3"/>
      <c r="J23" s="3"/>
      <c r="K23" s="3"/>
    </row>
    <row r="24" spans="1:11">
      <c r="A24" s="55">
        <v>7</v>
      </c>
      <c r="B24" s="36" t="s">
        <v>166</v>
      </c>
      <c r="C24" s="90"/>
      <c r="D24" s="52"/>
      <c r="E24" s="52"/>
      <c r="F24" s="52"/>
      <c r="G24" s="52"/>
      <c r="H24" s="52"/>
      <c r="I24" s="3"/>
      <c r="J24" s="3"/>
      <c r="K24" s="3"/>
    </row>
    <row r="25" spans="1:11">
      <c r="A25" s="56"/>
      <c r="B25" s="42" t="s">
        <v>167</v>
      </c>
      <c r="C25" s="90"/>
      <c r="D25" s="52"/>
      <c r="E25" s="52"/>
      <c r="F25" s="98">
        <v>1.28</v>
      </c>
      <c r="G25" s="52"/>
      <c r="H25" s="52"/>
      <c r="I25" s="3"/>
      <c r="J25" s="3"/>
      <c r="K25" s="3"/>
    </row>
    <row r="26" spans="1:11">
      <c r="A26" s="56"/>
      <c r="B26" s="42" t="s">
        <v>168</v>
      </c>
      <c r="C26" s="90">
        <v>2</v>
      </c>
      <c r="D26" s="52"/>
      <c r="E26" s="52"/>
      <c r="F26" s="98">
        <v>1.6</v>
      </c>
      <c r="G26" s="52"/>
      <c r="H26" s="52"/>
      <c r="I26" s="3"/>
      <c r="J26" s="3"/>
      <c r="K26" s="3"/>
    </row>
    <row r="27" spans="1:11">
      <c r="A27" s="55">
        <v>8</v>
      </c>
      <c r="B27" s="49" t="s">
        <v>20</v>
      </c>
      <c r="C27" s="90">
        <v>5.6</v>
      </c>
      <c r="D27" s="52"/>
      <c r="E27" s="52"/>
      <c r="F27" s="52"/>
      <c r="G27" s="52"/>
      <c r="H27" s="52"/>
      <c r="I27" s="3"/>
      <c r="J27" s="3"/>
      <c r="K27" s="3"/>
    </row>
    <row r="28" spans="1:11">
      <c r="A28" s="56"/>
      <c r="B28" s="42"/>
      <c r="C28" s="90">
        <v>0.8</v>
      </c>
      <c r="D28" s="52"/>
      <c r="E28" s="52"/>
      <c r="F28" s="52"/>
      <c r="G28" s="52"/>
      <c r="H28" s="52"/>
      <c r="I28" s="3"/>
      <c r="J28" s="3"/>
      <c r="K28" s="3"/>
    </row>
    <row r="29" spans="1:11">
      <c r="A29" s="56"/>
      <c r="B29" s="42"/>
      <c r="C29" s="90">
        <v>2.2999999999999998</v>
      </c>
      <c r="D29" s="52"/>
      <c r="E29" s="52"/>
      <c r="F29" s="52"/>
      <c r="G29" s="52"/>
      <c r="H29" s="52"/>
      <c r="I29" s="3"/>
      <c r="J29" s="3"/>
      <c r="K29" s="3"/>
    </row>
    <row r="30" spans="1:11">
      <c r="A30" s="56"/>
      <c r="B30" s="42"/>
      <c r="C30" s="90"/>
      <c r="D30" s="52"/>
      <c r="E30" s="52">
        <v>6.45</v>
      </c>
      <c r="F30" s="52"/>
      <c r="G30" s="52"/>
      <c r="H30" s="52"/>
      <c r="I30" s="3"/>
      <c r="J30" s="3"/>
      <c r="K30" s="3"/>
    </row>
    <row r="31" spans="1:11">
      <c r="A31" s="56"/>
      <c r="B31" s="42"/>
      <c r="C31" s="90">
        <v>2</v>
      </c>
      <c r="D31" s="52"/>
      <c r="E31" s="52"/>
      <c r="F31" s="52"/>
      <c r="G31" s="52"/>
      <c r="H31" s="52"/>
      <c r="I31" s="3"/>
      <c r="J31" s="3"/>
      <c r="K31" s="3"/>
    </row>
    <row r="32" spans="1:11">
      <c r="A32" s="56"/>
      <c r="B32" s="42"/>
      <c r="C32" s="90"/>
      <c r="D32" s="52">
        <v>3.75</v>
      </c>
      <c r="E32" s="52"/>
      <c r="F32" s="52"/>
      <c r="G32" s="52"/>
      <c r="H32" s="52"/>
      <c r="I32" s="3"/>
      <c r="J32" s="3"/>
      <c r="K32" s="3"/>
    </row>
    <row r="33" spans="1:11">
      <c r="A33" s="54"/>
      <c r="B33" s="43"/>
      <c r="C33" s="90"/>
      <c r="D33" s="52"/>
      <c r="E33" s="52"/>
      <c r="F33" s="52"/>
      <c r="G33" s="52"/>
      <c r="H33" s="52"/>
      <c r="I33" s="3"/>
      <c r="J33" s="3"/>
      <c r="K33" s="3"/>
    </row>
    <row r="34" spans="1:11">
      <c r="A34" s="53">
        <v>9</v>
      </c>
      <c r="B34" s="36" t="s">
        <v>169</v>
      </c>
      <c r="C34" s="17"/>
      <c r="D34" s="3"/>
      <c r="E34" s="3"/>
      <c r="F34" s="98">
        <v>3.2</v>
      </c>
      <c r="G34" s="3"/>
      <c r="H34" s="3"/>
      <c r="I34" s="3"/>
      <c r="J34" s="3"/>
      <c r="K34" s="3"/>
    </row>
    <row r="35" spans="1:11">
      <c r="B35" s="2" t="s">
        <v>12</v>
      </c>
      <c r="C35">
        <f t="shared" ref="C35:K35" si="0">SUM(C6:C34)</f>
        <v>49.199999999999996</v>
      </c>
      <c r="D35">
        <f t="shared" si="0"/>
        <v>22.875</v>
      </c>
      <c r="E35">
        <f t="shared" si="0"/>
        <v>6.45</v>
      </c>
      <c r="F35">
        <f t="shared" si="0"/>
        <v>7.8400000000000007</v>
      </c>
      <c r="G35">
        <f t="shared" si="0"/>
        <v>0</v>
      </c>
      <c r="H35">
        <f t="shared" si="0"/>
        <v>0</v>
      </c>
      <c r="I35">
        <f t="shared" si="0"/>
        <v>0</v>
      </c>
      <c r="J35">
        <f t="shared" si="0"/>
        <v>0</v>
      </c>
      <c r="K35">
        <f t="shared" si="0"/>
        <v>0</v>
      </c>
    </row>
    <row r="37" spans="1:11">
      <c r="C37" s="3" t="s">
        <v>13</v>
      </c>
      <c r="D37" s="3" t="s">
        <v>14</v>
      </c>
      <c r="E37" s="3"/>
      <c r="F37" s="3" t="s">
        <v>15</v>
      </c>
      <c r="G37" s="8"/>
      <c r="H37" s="8"/>
    </row>
    <row r="38" spans="1:11">
      <c r="B38" t="s">
        <v>16</v>
      </c>
      <c r="C38" s="3">
        <f>C35+D35+E35</f>
        <v>78.524999999999991</v>
      </c>
      <c r="D38" s="10"/>
      <c r="E38" s="3"/>
      <c r="F38" s="10">
        <f>C38*D38</f>
        <v>0</v>
      </c>
      <c r="G38" s="8"/>
      <c r="H38" s="8"/>
    </row>
    <row r="39" spans="1:11">
      <c r="B39" t="s">
        <v>17</v>
      </c>
      <c r="C39" s="3"/>
      <c r="D39" s="10"/>
      <c r="E39" s="3"/>
      <c r="F39" s="10">
        <f>C39*D39</f>
        <v>0</v>
      </c>
      <c r="G39" s="8"/>
      <c r="H39" s="8"/>
    </row>
    <row r="40" spans="1:11" ht="30">
      <c r="B40" s="110" t="s">
        <v>233</v>
      </c>
      <c r="C40" s="3">
        <f>F35</f>
        <v>7.8400000000000007</v>
      </c>
      <c r="D40" s="10"/>
      <c r="E40" s="3"/>
      <c r="F40" s="10">
        <f>C40*D40</f>
        <v>0</v>
      </c>
      <c r="G40" s="8"/>
      <c r="H40" s="8"/>
    </row>
    <row r="41" spans="1:11">
      <c r="B41" s="4" t="s">
        <v>18</v>
      </c>
      <c r="F41" s="11">
        <f>SUM(F38:F40)</f>
        <v>0</v>
      </c>
      <c r="G41" t="s">
        <v>19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opLeftCell="A10" workbookViewId="0">
      <selection activeCell="B19" sqref="B19:F19"/>
    </sheetView>
  </sheetViews>
  <sheetFormatPr defaultRowHeight="15"/>
  <cols>
    <col min="1" max="1" width="3.42578125" customWidth="1"/>
    <col min="2" max="2" width="29.5703125" customWidth="1"/>
    <col min="3" max="3" width="9.7109375" customWidth="1"/>
  </cols>
  <sheetData>
    <row r="1" spans="1:9" ht="15.75">
      <c r="B1" s="1" t="s">
        <v>230</v>
      </c>
    </row>
    <row r="2" spans="1:9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56</v>
      </c>
      <c r="G2" s="92" t="s">
        <v>47</v>
      </c>
      <c r="H2" s="15" t="s">
        <v>55</v>
      </c>
      <c r="I2" s="14" t="s">
        <v>24</v>
      </c>
    </row>
    <row r="3" spans="1:9">
      <c r="A3" s="28"/>
      <c r="B3" s="38"/>
      <c r="C3" s="129" t="s">
        <v>0</v>
      </c>
      <c r="D3" s="129"/>
      <c r="E3" s="129"/>
      <c r="F3" s="129"/>
      <c r="G3" s="129"/>
      <c r="H3" s="129"/>
      <c r="I3" s="129"/>
    </row>
    <row r="4" spans="1:9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3">
        <v>929</v>
      </c>
      <c r="H4" s="3">
        <v>926</v>
      </c>
      <c r="I4" s="3">
        <v>931</v>
      </c>
    </row>
    <row r="5" spans="1:9">
      <c r="A5" s="31"/>
      <c r="B5" s="39"/>
      <c r="C5" s="3"/>
      <c r="D5" s="3"/>
      <c r="E5" s="3"/>
      <c r="F5" s="3"/>
      <c r="G5" s="3"/>
      <c r="H5" s="3"/>
      <c r="I5" s="3"/>
    </row>
    <row r="6" spans="1:9">
      <c r="A6" s="33">
        <v>1</v>
      </c>
      <c r="B6" s="45" t="s">
        <v>179</v>
      </c>
      <c r="C6" s="52"/>
      <c r="D6" s="52"/>
      <c r="E6" s="52"/>
      <c r="F6" s="52">
        <v>2.08</v>
      </c>
      <c r="G6" s="52"/>
      <c r="H6" s="3"/>
      <c r="I6" s="3"/>
    </row>
    <row r="7" spans="1:9">
      <c r="A7" s="26">
        <v>2</v>
      </c>
      <c r="B7" s="27" t="s">
        <v>20</v>
      </c>
      <c r="C7" s="52">
        <v>2</v>
      </c>
      <c r="D7" s="52"/>
      <c r="E7" s="52"/>
      <c r="F7" s="52"/>
      <c r="G7" s="52"/>
      <c r="H7" s="3"/>
      <c r="I7" s="3"/>
    </row>
    <row r="8" spans="1:9">
      <c r="A8" s="28"/>
      <c r="B8" s="30"/>
      <c r="C8" s="52"/>
      <c r="D8" s="52">
        <v>3.75</v>
      </c>
      <c r="E8" s="52"/>
      <c r="F8" s="52"/>
      <c r="G8" s="52"/>
      <c r="H8" s="3"/>
      <c r="I8" s="3"/>
    </row>
    <row r="9" spans="1:9">
      <c r="A9" s="28"/>
      <c r="B9" s="59"/>
      <c r="C9" s="52"/>
      <c r="D9" s="52"/>
      <c r="E9" s="52">
        <v>5.5</v>
      </c>
      <c r="F9" s="52"/>
      <c r="G9" s="52"/>
      <c r="H9" s="3"/>
      <c r="I9" s="3"/>
    </row>
    <row r="10" spans="1:9">
      <c r="A10" s="28"/>
      <c r="B10" s="59"/>
      <c r="C10" s="52"/>
      <c r="D10" s="52">
        <v>3.75</v>
      </c>
      <c r="E10" s="52"/>
      <c r="F10" s="52"/>
      <c r="G10" s="52"/>
      <c r="H10" s="3"/>
      <c r="I10" s="3"/>
    </row>
    <row r="11" spans="1:9">
      <c r="A11" s="31"/>
      <c r="B11" s="44"/>
      <c r="C11" s="52">
        <v>2</v>
      </c>
      <c r="D11" s="52"/>
      <c r="E11" s="52"/>
      <c r="F11" s="52"/>
      <c r="G11" s="52"/>
      <c r="H11" s="3"/>
      <c r="I11" s="3"/>
    </row>
    <row r="12" spans="1:9">
      <c r="A12" s="26">
        <v>15</v>
      </c>
      <c r="B12" s="57" t="s">
        <v>58</v>
      </c>
      <c r="C12" s="3"/>
      <c r="D12" s="3"/>
      <c r="E12" s="3"/>
      <c r="F12" s="3">
        <v>1.28</v>
      </c>
      <c r="G12" s="3"/>
      <c r="H12" s="3"/>
      <c r="I12" s="3"/>
    </row>
    <row r="13" spans="1:9">
      <c r="A13" s="33"/>
      <c r="B13" s="45"/>
      <c r="C13" s="3"/>
      <c r="D13" s="3"/>
      <c r="E13" s="3"/>
      <c r="F13" s="22"/>
      <c r="G13" s="3"/>
      <c r="H13" s="3"/>
      <c r="I13" s="3"/>
    </row>
    <row r="14" spans="1:9">
      <c r="B14" s="2" t="s">
        <v>12</v>
      </c>
      <c r="C14">
        <f t="shared" ref="C14:I14" si="0">SUM(C6:C13)</f>
        <v>4</v>
      </c>
      <c r="D14">
        <f t="shared" si="0"/>
        <v>7.5</v>
      </c>
      <c r="E14">
        <f t="shared" si="0"/>
        <v>5.5</v>
      </c>
      <c r="F14">
        <f t="shared" si="0"/>
        <v>3.3600000000000003</v>
      </c>
      <c r="G14">
        <f t="shared" si="0"/>
        <v>0</v>
      </c>
      <c r="H14">
        <f t="shared" si="0"/>
        <v>0</v>
      </c>
      <c r="I14">
        <f t="shared" si="0"/>
        <v>0</v>
      </c>
    </row>
    <row r="16" spans="1:9">
      <c r="C16" s="3" t="s">
        <v>13</v>
      </c>
      <c r="D16" s="3" t="s">
        <v>14</v>
      </c>
      <c r="E16" s="3"/>
      <c r="F16" s="3" t="s">
        <v>15</v>
      </c>
    </row>
    <row r="17" spans="2:7">
      <c r="B17" t="s">
        <v>16</v>
      </c>
      <c r="C17" s="3">
        <f>C14+D14+E14</f>
        <v>17</v>
      </c>
      <c r="D17" s="10"/>
      <c r="E17" s="3"/>
      <c r="F17" s="10">
        <f>C17*D17</f>
        <v>0</v>
      </c>
    </row>
    <row r="18" spans="2:7">
      <c r="B18" t="s">
        <v>17</v>
      </c>
      <c r="C18" s="3"/>
      <c r="D18" s="10"/>
      <c r="E18" s="3"/>
      <c r="F18" s="10">
        <f>C18*D18</f>
        <v>0</v>
      </c>
    </row>
    <row r="19" spans="2:7" ht="30">
      <c r="B19" s="110" t="s">
        <v>233</v>
      </c>
      <c r="C19" s="3">
        <f>G14+I14+F14</f>
        <v>3.3600000000000003</v>
      </c>
      <c r="D19" s="10"/>
      <c r="E19" s="3"/>
      <c r="F19" s="10">
        <f>C19*D19</f>
        <v>0</v>
      </c>
    </row>
    <row r="20" spans="2:7">
      <c r="B20" s="4" t="s">
        <v>18</v>
      </c>
      <c r="F20" s="11">
        <f>SUM(F17:F19)</f>
        <v>0</v>
      </c>
      <c r="G20" t="s">
        <v>19</v>
      </c>
    </row>
  </sheetData>
  <mergeCells count="1">
    <mergeCell ref="C3:I3"/>
  </mergeCells>
  <pageMargins left="0.7" right="0.7" top="0.75" bottom="0.75" header="0.3" footer="0.3"/>
  <pageSetup paperSize="9" scale="8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43" workbookViewId="0">
      <selection activeCell="C51" sqref="C51"/>
    </sheetView>
  </sheetViews>
  <sheetFormatPr defaultRowHeight="15"/>
  <cols>
    <col min="1" max="1" width="3.42578125" customWidth="1"/>
    <col min="2" max="2" width="29.5703125" customWidth="1"/>
    <col min="3" max="3" width="11" customWidth="1"/>
    <col min="7" max="7" width="11.85546875" customWidth="1"/>
  </cols>
  <sheetData>
    <row r="1" spans="1:11" ht="15.75">
      <c r="B1" s="1" t="s">
        <v>231</v>
      </c>
    </row>
    <row r="2" spans="1:11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53</v>
      </c>
      <c r="G2" s="25" t="s">
        <v>90</v>
      </c>
      <c r="H2" s="101" t="s">
        <v>79</v>
      </c>
      <c r="I2" s="101" t="s">
        <v>47</v>
      </c>
      <c r="J2" s="15" t="s">
        <v>54</v>
      </c>
      <c r="K2" s="14" t="s">
        <v>24</v>
      </c>
    </row>
    <row r="3" spans="1:11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24">
        <v>920</v>
      </c>
      <c r="H4" s="3">
        <v>938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3">
        <v>1</v>
      </c>
      <c r="B6" s="36" t="s">
        <v>181</v>
      </c>
      <c r="C6" s="52"/>
      <c r="D6" s="52"/>
      <c r="E6" s="52"/>
      <c r="F6" s="52"/>
      <c r="G6" s="52"/>
      <c r="H6" s="52"/>
      <c r="I6" s="52">
        <v>1.4</v>
      </c>
      <c r="J6" s="52"/>
      <c r="K6" s="52"/>
    </row>
    <row r="7" spans="1:11">
      <c r="A7" s="26">
        <v>2</v>
      </c>
      <c r="B7" s="27" t="s">
        <v>20</v>
      </c>
      <c r="C7" s="52">
        <v>0.7</v>
      </c>
      <c r="D7" s="52"/>
      <c r="E7" s="52"/>
      <c r="F7" s="52"/>
      <c r="G7" s="52"/>
      <c r="H7" s="52"/>
      <c r="I7" s="52"/>
      <c r="J7" s="52"/>
      <c r="K7" s="52"/>
    </row>
    <row r="8" spans="1:11">
      <c r="A8" s="28"/>
      <c r="B8" s="30"/>
      <c r="C8" s="52">
        <v>2.7</v>
      </c>
      <c r="D8" s="52"/>
      <c r="E8" s="52"/>
      <c r="F8" s="52"/>
      <c r="G8" s="52"/>
      <c r="H8" s="52"/>
      <c r="I8" s="52"/>
      <c r="J8" s="52"/>
      <c r="K8" s="52"/>
    </row>
    <row r="9" spans="1:11">
      <c r="A9" s="33">
        <v>3</v>
      </c>
      <c r="B9" s="34" t="s">
        <v>182</v>
      </c>
      <c r="C9" s="52">
        <v>2</v>
      </c>
      <c r="D9" s="52"/>
      <c r="E9" s="52"/>
      <c r="F9" s="52">
        <v>2.72</v>
      </c>
      <c r="G9" s="98"/>
      <c r="H9" s="52"/>
      <c r="I9" s="52"/>
      <c r="J9" s="52"/>
      <c r="K9" s="52"/>
    </row>
    <row r="10" spans="1:11">
      <c r="A10" s="26">
        <v>4</v>
      </c>
      <c r="B10" s="27" t="s">
        <v>20</v>
      </c>
      <c r="C10" s="52">
        <v>2</v>
      </c>
      <c r="D10" s="52"/>
      <c r="E10" s="52"/>
      <c r="F10" s="52"/>
      <c r="G10" s="98"/>
      <c r="H10" s="52"/>
      <c r="I10" s="52"/>
      <c r="J10" s="52"/>
      <c r="K10" s="52"/>
    </row>
    <row r="11" spans="1:11">
      <c r="A11" s="28"/>
      <c r="B11" s="30"/>
      <c r="C11" s="52"/>
      <c r="D11" s="52">
        <v>3.75</v>
      </c>
      <c r="E11" s="52"/>
      <c r="F11" s="52"/>
      <c r="G11" s="98"/>
      <c r="H11" s="52"/>
      <c r="I11" s="52"/>
      <c r="J11" s="52"/>
      <c r="K11" s="52"/>
    </row>
    <row r="12" spans="1:11">
      <c r="A12" s="28"/>
      <c r="B12" s="30"/>
      <c r="C12" s="52"/>
      <c r="D12" s="52"/>
      <c r="E12" s="52">
        <v>1.6</v>
      </c>
      <c r="F12" s="52"/>
      <c r="G12" s="98"/>
      <c r="H12" s="52"/>
      <c r="I12" s="52"/>
      <c r="J12" s="52"/>
      <c r="K12" s="52"/>
    </row>
    <row r="13" spans="1:11">
      <c r="A13" s="3">
        <v>5</v>
      </c>
      <c r="B13" s="34" t="s">
        <v>183</v>
      </c>
      <c r="C13" s="52"/>
      <c r="D13" s="52"/>
      <c r="E13" s="52"/>
      <c r="F13" s="52"/>
      <c r="G13" s="98"/>
      <c r="H13" s="52"/>
      <c r="I13" s="52"/>
      <c r="J13" s="52"/>
      <c r="K13" s="52"/>
    </row>
    <row r="14" spans="1:11">
      <c r="A14" s="31"/>
      <c r="B14" s="103" t="s">
        <v>184</v>
      </c>
      <c r="C14" s="52">
        <v>0.75</v>
      </c>
      <c r="D14" s="52"/>
      <c r="E14" s="52"/>
      <c r="F14" s="52">
        <v>1.28</v>
      </c>
      <c r="G14" s="98"/>
      <c r="H14" s="52"/>
      <c r="I14" s="52"/>
      <c r="J14" s="52"/>
      <c r="K14" s="52"/>
    </row>
    <row r="15" spans="1:11">
      <c r="A15" s="31"/>
      <c r="B15" s="103" t="s">
        <v>185</v>
      </c>
      <c r="C15" s="52">
        <v>0.5</v>
      </c>
      <c r="D15" s="52"/>
      <c r="E15" s="52"/>
      <c r="F15" s="52">
        <v>1.28</v>
      </c>
      <c r="G15" s="98"/>
      <c r="H15" s="52"/>
      <c r="I15" s="52"/>
      <c r="J15" s="52"/>
      <c r="K15" s="52"/>
    </row>
    <row r="16" spans="1:11">
      <c r="A16" s="31">
        <v>6</v>
      </c>
      <c r="B16" s="27" t="s">
        <v>20</v>
      </c>
      <c r="C16" s="52"/>
      <c r="D16" s="52"/>
      <c r="E16" s="52">
        <v>1</v>
      </c>
      <c r="F16" s="52"/>
      <c r="G16" s="98"/>
      <c r="H16" s="52"/>
      <c r="I16" s="52"/>
      <c r="J16" s="52"/>
      <c r="K16" s="52"/>
    </row>
    <row r="17" spans="1:11">
      <c r="A17" s="31"/>
      <c r="B17" s="103"/>
      <c r="C17" s="52"/>
      <c r="D17" s="52">
        <v>3.75</v>
      </c>
      <c r="E17" s="52"/>
      <c r="F17" s="52"/>
      <c r="G17" s="98"/>
      <c r="H17" s="52"/>
      <c r="I17" s="52"/>
      <c r="J17" s="52"/>
      <c r="K17" s="52"/>
    </row>
    <row r="18" spans="1:11">
      <c r="A18" s="31"/>
      <c r="B18" s="103"/>
      <c r="C18" s="52">
        <v>2</v>
      </c>
      <c r="D18" s="52"/>
      <c r="E18" s="52"/>
      <c r="F18" s="52"/>
      <c r="G18" s="98"/>
      <c r="H18" s="52"/>
      <c r="I18" s="52"/>
      <c r="J18" s="52"/>
      <c r="K18" s="52"/>
    </row>
    <row r="19" spans="1:11">
      <c r="A19" s="31"/>
      <c r="B19" s="103" t="s">
        <v>24</v>
      </c>
      <c r="C19" s="52"/>
      <c r="D19" s="52"/>
      <c r="E19" s="52"/>
      <c r="F19" s="52"/>
      <c r="G19" s="98"/>
      <c r="H19" s="52"/>
      <c r="I19" s="52"/>
      <c r="J19" s="52"/>
      <c r="K19" s="52">
        <v>8.4</v>
      </c>
    </row>
    <row r="20" spans="1:11">
      <c r="A20" s="31"/>
      <c r="B20" s="27" t="s">
        <v>20</v>
      </c>
      <c r="C20" s="52">
        <v>0.4</v>
      </c>
      <c r="D20" s="52"/>
      <c r="E20" s="52"/>
      <c r="F20" s="52"/>
      <c r="G20" s="98"/>
      <c r="H20" s="52"/>
      <c r="I20" s="52"/>
      <c r="J20" s="52"/>
      <c r="K20" s="52"/>
    </row>
    <row r="21" spans="1:11">
      <c r="A21" s="31"/>
      <c r="B21" s="27" t="s">
        <v>194</v>
      </c>
      <c r="C21" s="52">
        <v>0.5</v>
      </c>
      <c r="D21" s="52"/>
      <c r="E21" s="52"/>
      <c r="F21" s="52">
        <v>1.44</v>
      </c>
      <c r="G21" s="98"/>
      <c r="H21" s="52"/>
      <c r="I21" s="52"/>
      <c r="J21" s="52"/>
      <c r="K21" s="52"/>
    </row>
    <row r="22" spans="1:11">
      <c r="A22" s="31"/>
      <c r="B22" s="27" t="s">
        <v>20</v>
      </c>
      <c r="C22" s="52">
        <v>2</v>
      </c>
      <c r="D22" s="52"/>
      <c r="E22" s="52"/>
      <c r="F22" s="52"/>
      <c r="G22" s="98"/>
      <c r="H22" s="52"/>
      <c r="I22" s="52"/>
      <c r="J22" s="52"/>
      <c r="K22" s="52"/>
    </row>
    <row r="23" spans="1:11">
      <c r="A23" s="33">
        <v>7</v>
      </c>
      <c r="B23" s="34" t="s">
        <v>186</v>
      </c>
      <c r="C23" s="52">
        <v>0.8</v>
      </c>
      <c r="D23" s="52"/>
      <c r="E23" s="52"/>
      <c r="F23" s="52">
        <v>1.44</v>
      </c>
      <c r="G23" s="98"/>
      <c r="H23" s="52"/>
      <c r="I23" s="52"/>
      <c r="J23" s="52"/>
      <c r="K23" s="52"/>
    </row>
    <row r="24" spans="1:11">
      <c r="A24" s="26">
        <v>8</v>
      </c>
      <c r="B24" s="34" t="s">
        <v>187</v>
      </c>
      <c r="C24" s="52">
        <v>0.7</v>
      </c>
      <c r="D24" s="52"/>
      <c r="E24" s="52"/>
      <c r="F24" s="52">
        <v>2.72</v>
      </c>
      <c r="G24" s="98"/>
      <c r="H24" s="52"/>
      <c r="I24" s="52"/>
      <c r="J24" s="52"/>
      <c r="K24" s="52"/>
    </row>
    <row r="25" spans="1:11">
      <c r="A25" s="26">
        <v>9</v>
      </c>
      <c r="B25" s="27" t="s">
        <v>20</v>
      </c>
      <c r="C25" s="52"/>
      <c r="D25" s="52">
        <v>3.75</v>
      </c>
      <c r="E25" s="52"/>
      <c r="F25" s="52"/>
      <c r="G25" s="98"/>
      <c r="H25" s="52"/>
      <c r="I25" s="52"/>
      <c r="J25" s="52"/>
      <c r="K25" s="52"/>
    </row>
    <row r="26" spans="1:11">
      <c r="A26" s="26">
        <v>10</v>
      </c>
      <c r="B26" s="34" t="s">
        <v>187</v>
      </c>
      <c r="C26" s="52">
        <v>1.5</v>
      </c>
      <c r="D26" s="52"/>
      <c r="E26" s="52"/>
      <c r="F26" s="52">
        <v>2.72</v>
      </c>
      <c r="G26" s="98"/>
      <c r="H26" s="52"/>
      <c r="I26" s="52"/>
      <c r="J26" s="52"/>
      <c r="K26" s="52"/>
    </row>
    <row r="27" spans="1:11">
      <c r="A27" s="26">
        <v>11</v>
      </c>
      <c r="B27" s="27" t="s">
        <v>20</v>
      </c>
      <c r="C27" s="52"/>
      <c r="D27" s="52"/>
      <c r="E27" s="52">
        <v>7.25</v>
      </c>
      <c r="F27" s="52"/>
      <c r="G27" s="98"/>
      <c r="H27" s="52"/>
      <c r="I27" s="52"/>
      <c r="J27" s="52"/>
      <c r="K27" s="52"/>
    </row>
    <row r="28" spans="1:11">
      <c r="A28" s="28">
        <v>12</v>
      </c>
      <c r="B28" s="27" t="s">
        <v>25</v>
      </c>
      <c r="C28" s="52"/>
      <c r="D28" s="52"/>
      <c r="E28" s="52"/>
      <c r="F28" s="52"/>
      <c r="G28" s="98">
        <v>1.6</v>
      </c>
      <c r="H28" s="52"/>
      <c r="I28" s="52"/>
      <c r="J28" s="52">
        <v>1.2</v>
      </c>
      <c r="K28" s="52"/>
    </row>
    <row r="29" spans="1:11">
      <c r="A29" s="28">
        <v>14</v>
      </c>
      <c r="B29" s="27" t="s">
        <v>25</v>
      </c>
      <c r="C29" s="52"/>
      <c r="D29" s="52"/>
      <c r="E29" s="52"/>
      <c r="F29" s="52"/>
      <c r="G29" s="98">
        <v>2.1</v>
      </c>
      <c r="H29" s="52"/>
      <c r="I29" s="52"/>
      <c r="J29" s="52">
        <v>1.2</v>
      </c>
      <c r="K29" s="52"/>
    </row>
    <row r="30" spans="1:11">
      <c r="A30" s="28"/>
      <c r="B30" s="27"/>
      <c r="C30" s="52"/>
      <c r="D30" s="52">
        <v>3.75</v>
      </c>
      <c r="E30" s="52"/>
      <c r="F30" s="52"/>
      <c r="G30" s="98"/>
      <c r="H30" s="52"/>
      <c r="I30" s="52"/>
      <c r="J30" s="52"/>
      <c r="K30" s="52"/>
    </row>
    <row r="31" spans="1:11">
      <c r="A31" s="28"/>
      <c r="B31" s="27"/>
      <c r="C31" s="52">
        <v>2</v>
      </c>
      <c r="D31" s="52"/>
      <c r="E31" s="52"/>
      <c r="F31" s="52"/>
      <c r="G31" s="98"/>
      <c r="H31" s="52"/>
      <c r="I31" s="52"/>
      <c r="J31" s="52"/>
      <c r="K31" s="52"/>
    </row>
    <row r="32" spans="1:11">
      <c r="A32" s="3">
        <v>15</v>
      </c>
      <c r="B32" s="34" t="s">
        <v>188</v>
      </c>
      <c r="C32" s="52"/>
      <c r="D32" s="52"/>
      <c r="E32" s="52"/>
      <c r="F32" s="52"/>
      <c r="G32" s="98"/>
      <c r="H32" s="52"/>
      <c r="I32" s="52"/>
      <c r="J32" s="52"/>
      <c r="K32" s="52"/>
    </row>
    <row r="33" spans="1:11">
      <c r="A33" s="31"/>
      <c r="B33" s="103" t="s">
        <v>190</v>
      </c>
      <c r="C33" s="52">
        <v>2</v>
      </c>
      <c r="D33" s="52"/>
      <c r="E33" s="52"/>
      <c r="F33" s="52">
        <v>1.92</v>
      </c>
      <c r="G33" s="98"/>
      <c r="H33" s="52"/>
      <c r="I33" s="52"/>
      <c r="J33" s="52"/>
      <c r="K33" s="52"/>
    </row>
    <row r="34" spans="1:11">
      <c r="A34" s="31"/>
      <c r="B34" s="103" t="s">
        <v>195</v>
      </c>
      <c r="C34" s="52">
        <v>2.6</v>
      </c>
      <c r="D34" s="52"/>
      <c r="E34" s="52"/>
      <c r="F34" s="52"/>
      <c r="G34" s="98"/>
      <c r="H34" s="52"/>
      <c r="I34" s="52"/>
      <c r="J34" s="52"/>
      <c r="K34" s="52"/>
    </row>
    <row r="35" spans="1:11">
      <c r="A35" s="31"/>
      <c r="B35" s="103" t="s">
        <v>189</v>
      </c>
      <c r="C35" s="52">
        <v>2</v>
      </c>
      <c r="D35" s="52"/>
      <c r="E35" s="52"/>
      <c r="F35" s="52"/>
      <c r="G35" s="98"/>
      <c r="H35" s="52"/>
      <c r="I35" s="52">
        <v>2.52</v>
      </c>
      <c r="J35" s="52"/>
      <c r="K35" s="52"/>
    </row>
    <row r="36" spans="1:11">
      <c r="A36" s="26">
        <v>16</v>
      </c>
      <c r="B36" s="27" t="s">
        <v>20</v>
      </c>
      <c r="C36" s="52">
        <v>2</v>
      </c>
      <c r="D36" s="52"/>
      <c r="E36" s="52"/>
      <c r="F36" s="52"/>
      <c r="G36" s="98"/>
      <c r="H36" s="52"/>
      <c r="I36" s="52"/>
      <c r="J36" s="52"/>
      <c r="K36" s="52"/>
    </row>
    <row r="37" spans="1:11">
      <c r="A37" s="33"/>
      <c r="B37" s="34" t="s">
        <v>69</v>
      </c>
      <c r="C37" s="52"/>
      <c r="D37" s="52"/>
      <c r="E37" s="52"/>
      <c r="F37" s="52"/>
      <c r="G37" s="98">
        <v>3.9</v>
      </c>
      <c r="H37" s="52"/>
      <c r="I37" s="52"/>
      <c r="J37" s="52"/>
      <c r="K37" s="52"/>
    </row>
    <row r="38" spans="1:11">
      <c r="A38" s="33"/>
      <c r="B38" s="27" t="s">
        <v>20</v>
      </c>
      <c r="C38" s="52"/>
      <c r="D38" s="52">
        <v>3.75</v>
      </c>
      <c r="E38" s="52"/>
      <c r="F38" s="52"/>
      <c r="G38" s="98"/>
      <c r="H38" s="52"/>
      <c r="I38" s="52"/>
      <c r="J38" s="52"/>
      <c r="K38" s="52"/>
    </row>
    <row r="39" spans="1:11">
      <c r="A39" s="33"/>
      <c r="B39" s="34"/>
      <c r="C39" s="52"/>
      <c r="D39" s="52"/>
      <c r="E39" s="52">
        <v>1.5</v>
      </c>
      <c r="F39" s="52"/>
      <c r="G39" s="98"/>
      <c r="H39" s="52"/>
      <c r="I39" s="52"/>
      <c r="J39" s="52"/>
      <c r="K39" s="52"/>
    </row>
    <row r="40" spans="1:11">
      <c r="A40" s="33"/>
      <c r="B40" s="34"/>
      <c r="C40" s="52"/>
      <c r="D40" s="52">
        <v>3.75</v>
      </c>
      <c r="E40" s="52"/>
      <c r="F40" s="52"/>
      <c r="G40" s="98"/>
      <c r="H40" s="52"/>
      <c r="I40" s="52"/>
      <c r="J40" s="52"/>
      <c r="K40" s="52"/>
    </row>
    <row r="41" spans="1:11">
      <c r="A41" s="33"/>
      <c r="B41" s="34"/>
      <c r="C41" s="52">
        <v>2</v>
      </c>
      <c r="D41" s="52"/>
      <c r="E41" s="52"/>
      <c r="F41" s="52"/>
      <c r="G41" s="98"/>
      <c r="H41" s="52"/>
      <c r="I41" s="52"/>
      <c r="J41" s="52"/>
      <c r="K41" s="52"/>
    </row>
    <row r="42" spans="1:11">
      <c r="A42" s="3">
        <v>15</v>
      </c>
      <c r="B42" s="34" t="s">
        <v>191</v>
      </c>
      <c r="C42" s="52"/>
      <c r="D42" s="52"/>
      <c r="E42" s="52"/>
      <c r="F42" s="52"/>
      <c r="G42" s="98"/>
      <c r="H42" s="52"/>
      <c r="I42" s="52"/>
      <c r="J42" s="52"/>
      <c r="K42" s="52"/>
    </row>
    <row r="43" spans="1:11">
      <c r="A43" s="31"/>
      <c r="B43" s="103" t="s">
        <v>192</v>
      </c>
      <c r="C43" s="52"/>
      <c r="D43" s="52"/>
      <c r="E43" s="52"/>
      <c r="F43" s="52"/>
      <c r="G43" s="98"/>
      <c r="H43" s="52"/>
      <c r="I43" s="52"/>
      <c r="J43" s="52"/>
      <c r="K43" s="52"/>
    </row>
    <row r="44" spans="1:11">
      <c r="A44" s="31"/>
      <c r="B44" s="103" t="s">
        <v>193</v>
      </c>
      <c r="C44" s="52">
        <v>2</v>
      </c>
      <c r="D44" s="52"/>
      <c r="E44" s="52"/>
      <c r="F44" s="52">
        <v>2.08</v>
      </c>
      <c r="G44" s="98"/>
      <c r="H44" s="52"/>
      <c r="I44" s="52"/>
      <c r="J44" s="52"/>
      <c r="K44" s="52"/>
    </row>
    <row r="45" spans="1:11">
      <c r="A45" s="26">
        <v>16</v>
      </c>
      <c r="B45" s="27" t="s">
        <v>20</v>
      </c>
      <c r="C45" s="98">
        <v>2</v>
      </c>
      <c r="D45" s="98"/>
      <c r="E45" s="52"/>
      <c r="F45" s="52"/>
      <c r="G45" s="98"/>
      <c r="H45" s="52"/>
      <c r="I45" s="52"/>
      <c r="J45" s="52"/>
      <c r="K45" s="52"/>
    </row>
    <row r="46" spans="1:11">
      <c r="A46" s="28"/>
      <c r="B46" s="27"/>
      <c r="C46" s="98"/>
      <c r="D46" s="98">
        <v>3.75</v>
      </c>
      <c r="E46" s="52"/>
      <c r="F46" s="52"/>
      <c r="G46" s="98"/>
      <c r="H46" s="52"/>
      <c r="I46" s="52"/>
      <c r="J46" s="52"/>
      <c r="K46" s="52"/>
    </row>
    <row r="47" spans="1:11">
      <c r="A47" s="28"/>
      <c r="B47" s="27"/>
      <c r="C47" s="98"/>
      <c r="D47" s="98"/>
      <c r="E47" s="52">
        <v>3.6749999999999998</v>
      </c>
      <c r="F47" s="52"/>
      <c r="G47" s="98"/>
      <c r="H47" s="52"/>
      <c r="I47" s="52"/>
      <c r="J47" s="52"/>
      <c r="K47" s="52"/>
    </row>
    <row r="48" spans="1:11">
      <c r="A48" s="28"/>
      <c r="B48" s="27"/>
      <c r="C48" s="98"/>
      <c r="D48" s="99">
        <v>3.75</v>
      </c>
      <c r="E48" s="52"/>
      <c r="F48" s="52"/>
      <c r="G48" s="98"/>
      <c r="H48" s="52"/>
      <c r="I48" s="52"/>
      <c r="J48" s="52"/>
      <c r="K48" s="52"/>
    </row>
    <row r="49" spans="1:11">
      <c r="A49" s="31"/>
      <c r="B49" s="103"/>
      <c r="C49" s="52">
        <v>2</v>
      </c>
      <c r="D49" s="52"/>
      <c r="E49" s="52"/>
      <c r="F49" s="52"/>
      <c r="G49" s="98"/>
      <c r="H49" s="52"/>
      <c r="I49" s="52"/>
      <c r="J49" s="52"/>
      <c r="K49" s="52"/>
    </row>
    <row r="50" spans="1:11">
      <c r="A50" s="33">
        <v>7</v>
      </c>
      <c r="B50" s="95" t="s">
        <v>169</v>
      </c>
      <c r="C50" s="52"/>
      <c r="D50" s="52"/>
      <c r="E50" s="52"/>
      <c r="F50" s="52"/>
      <c r="G50" s="52"/>
      <c r="H50" s="52"/>
      <c r="I50" s="52"/>
      <c r="J50" s="52"/>
      <c r="K50" s="52">
        <v>6</v>
      </c>
    </row>
    <row r="51" spans="1:11">
      <c r="B51" s="2" t="s">
        <v>12</v>
      </c>
      <c r="C51">
        <f t="shared" ref="C51:K51" si="0">SUM(C6:C50)</f>
        <v>35.150000000000006</v>
      </c>
      <c r="D51">
        <f t="shared" si="0"/>
        <v>30</v>
      </c>
      <c r="E51">
        <f t="shared" si="0"/>
        <v>15.024999999999999</v>
      </c>
      <c r="F51">
        <f t="shared" si="0"/>
        <v>17.600000000000001</v>
      </c>
      <c r="G51">
        <f t="shared" si="0"/>
        <v>7.6</v>
      </c>
      <c r="H51">
        <f t="shared" si="0"/>
        <v>0</v>
      </c>
      <c r="I51">
        <f t="shared" si="0"/>
        <v>3.92</v>
      </c>
      <c r="J51">
        <f t="shared" si="0"/>
        <v>2.4</v>
      </c>
      <c r="K51">
        <f t="shared" si="0"/>
        <v>14.4</v>
      </c>
    </row>
    <row r="53" spans="1:11">
      <c r="C53" s="3" t="s">
        <v>13</v>
      </c>
      <c r="D53" s="3" t="s">
        <v>14</v>
      </c>
      <c r="E53" s="3"/>
      <c r="F53" s="3" t="s">
        <v>15</v>
      </c>
      <c r="G53" s="8"/>
      <c r="H53" s="8"/>
    </row>
    <row r="54" spans="1:11">
      <c r="B54" t="s">
        <v>16</v>
      </c>
      <c r="C54" s="3">
        <f>C51+D51+E51</f>
        <v>80.175000000000011</v>
      </c>
      <c r="D54" s="10"/>
      <c r="E54" s="3"/>
      <c r="F54" s="10">
        <f>C54*D54</f>
        <v>0</v>
      </c>
      <c r="G54" s="8"/>
      <c r="H54" s="8"/>
    </row>
    <row r="55" spans="1:11">
      <c r="B55" t="s">
        <v>17</v>
      </c>
      <c r="C55" s="3">
        <f>G51+J51</f>
        <v>10</v>
      </c>
      <c r="D55" s="10"/>
      <c r="E55" s="3"/>
      <c r="F55" s="10">
        <f>C55*D55</f>
        <v>0</v>
      </c>
      <c r="G55" s="8"/>
      <c r="H55" s="8"/>
    </row>
    <row r="56" spans="1:11" ht="30">
      <c r="B56" s="110" t="s">
        <v>233</v>
      </c>
      <c r="C56" s="3">
        <f>F51+I51+K51</f>
        <v>35.92</v>
      </c>
      <c r="D56" s="10"/>
      <c r="E56" s="3"/>
      <c r="F56" s="10">
        <f>C56*D56</f>
        <v>0</v>
      </c>
      <c r="G56" s="8"/>
      <c r="H56" s="8"/>
    </row>
    <row r="57" spans="1:11">
      <c r="B57" s="4" t="s">
        <v>18</v>
      </c>
      <c r="F57" s="11">
        <f>SUM(F54:F56)</f>
        <v>0</v>
      </c>
      <c r="G57" t="s">
        <v>19</v>
      </c>
    </row>
  </sheetData>
  <mergeCells count="1">
    <mergeCell ref="C3:K3"/>
  </mergeCells>
  <pageMargins left="0.25" right="0.25" top="0.75" bottom="0.75" header="0.3" footer="0.3"/>
  <pageSetup paperSize="9" scale="82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pane ySplit="5" topLeftCell="A54" activePane="bottomLeft" state="frozen"/>
      <selection pane="bottomLeft" activeCell="C62" sqref="C62"/>
    </sheetView>
  </sheetViews>
  <sheetFormatPr defaultRowHeight="15"/>
  <cols>
    <col min="1" max="1" width="3.42578125" customWidth="1"/>
    <col min="2" max="2" width="29.5703125" customWidth="1"/>
    <col min="3" max="3" width="11" customWidth="1"/>
    <col min="8" max="8" width="11.85546875" customWidth="1"/>
  </cols>
  <sheetData>
    <row r="1" spans="1:12" ht="15.75">
      <c r="B1" s="1" t="s">
        <v>232</v>
      </c>
    </row>
    <row r="2" spans="1:12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86</v>
      </c>
      <c r="G2" s="15" t="s">
        <v>53</v>
      </c>
      <c r="H2" s="25" t="s">
        <v>90</v>
      </c>
      <c r="I2" s="102" t="s">
        <v>49</v>
      </c>
      <c r="J2" s="102" t="s">
        <v>47</v>
      </c>
      <c r="K2" s="15" t="s">
        <v>54</v>
      </c>
      <c r="L2" s="14" t="s">
        <v>24</v>
      </c>
    </row>
    <row r="3" spans="1:12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  <c r="L3" s="129"/>
    </row>
    <row r="4" spans="1:12">
      <c r="A4" s="28"/>
      <c r="B4" s="38"/>
      <c r="C4" s="3">
        <v>920</v>
      </c>
      <c r="D4" s="3">
        <v>923</v>
      </c>
      <c r="E4" s="3">
        <v>922</v>
      </c>
      <c r="F4" s="3">
        <v>925</v>
      </c>
      <c r="G4" s="3">
        <v>930</v>
      </c>
      <c r="H4" s="24">
        <v>920</v>
      </c>
      <c r="I4" s="3">
        <v>937</v>
      </c>
      <c r="J4" s="3">
        <v>929</v>
      </c>
      <c r="K4" s="3">
        <v>926</v>
      </c>
      <c r="L4" s="3">
        <v>931</v>
      </c>
    </row>
    <row r="5" spans="1:12">
      <c r="A5" s="31"/>
      <c r="B5" s="39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3">
        <v>1</v>
      </c>
      <c r="B6" s="36" t="s">
        <v>23</v>
      </c>
      <c r="C6" s="52"/>
      <c r="D6" s="52"/>
      <c r="E6" s="52"/>
      <c r="F6" s="52"/>
      <c r="G6" s="52"/>
      <c r="H6" s="52"/>
      <c r="I6" s="52"/>
      <c r="J6" s="52">
        <v>1.4</v>
      </c>
      <c r="K6" s="52"/>
      <c r="L6" s="52"/>
    </row>
    <row r="7" spans="1:12">
      <c r="A7" s="26">
        <v>2</v>
      </c>
      <c r="B7" s="27" t="s">
        <v>20</v>
      </c>
      <c r="C7" s="52">
        <v>2</v>
      </c>
      <c r="D7" s="52"/>
      <c r="E7" s="52"/>
      <c r="F7" s="52"/>
      <c r="G7" s="52"/>
      <c r="H7" s="52"/>
      <c r="I7" s="52"/>
      <c r="J7" s="52"/>
      <c r="K7" s="52"/>
      <c r="L7" s="52"/>
    </row>
    <row r="8" spans="1:12" ht="30">
      <c r="A8" s="33"/>
      <c r="B8" s="88" t="s">
        <v>159</v>
      </c>
      <c r="C8" s="52">
        <v>1</v>
      </c>
      <c r="D8" s="52"/>
      <c r="E8" s="52"/>
      <c r="F8" s="52"/>
      <c r="G8" s="52">
        <v>1.6</v>
      </c>
      <c r="H8" s="98"/>
      <c r="I8" s="52"/>
      <c r="J8" s="52"/>
      <c r="K8" s="52"/>
      <c r="L8" s="52"/>
    </row>
    <row r="9" spans="1:12">
      <c r="A9" s="26">
        <v>3</v>
      </c>
      <c r="B9" s="27" t="s">
        <v>20</v>
      </c>
      <c r="C9" s="52"/>
      <c r="D9" s="52"/>
      <c r="E9" s="52"/>
      <c r="F9" s="52"/>
      <c r="G9" s="52"/>
      <c r="H9" s="98"/>
      <c r="I9" s="52"/>
      <c r="J9" s="52"/>
      <c r="K9" s="52"/>
      <c r="L9" s="52"/>
    </row>
    <row r="10" spans="1:12">
      <c r="A10" s="28"/>
      <c r="B10" s="42" t="s">
        <v>197</v>
      </c>
      <c r="C10" s="52">
        <v>5.4</v>
      </c>
      <c r="D10" s="52"/>
      <c r="E10" s="52"/>
      <c r="F10" s="52"/>
      <c r="G10" s="52"/>
      <c r="H10" s="98"/>
      <c r="I10" s="52"/>
      <c r="J10" s="52"/>
      <c r="K10" s="52"/>
      <c r="L10" s="52"/>
    </row>
    <row r="11" spans="1:12">
      <c r="A11" s="28"/>
      <c r="B11" s="42" t="s">
        <v>197</v>
      </c>
      <c r="C11" s="52">
        <v>2</v>
      </c>
      <c r="D11" s="52"/>
      <c r="E11" s="52"/>
      <c r="F11" s="52"/>
      <c r="G11" s="52"/>
      <c r="H11" s="98"/>
      <c r="I11" s="52"/>
      <c r="J11" s="52"/>
      <c r="K11" s="52">
        <v>4</v>
      </c>
      <c r="L11" s="52"/>
    </row>
    <row r="12" spans="1:12">
      <c r="A12" s="28"/>
      <c r="B12" s="42" t="s">
        <v>197</v>
      </c>
      <c r="C12" s="52"/>
      <c r="D12" s="52"/>
      <c r="E12" s="52"/>
      <c r="F12" s="52"/>
      <c r="G12" s="52"/>
      <c r="H12" s="98"/>
      <c r="I12" s="52">
        <v>2.2000000000000002</v>
      </c>
      <c r="J12" s="52"/>
      <c r="K12" s="52"/>
      <c r="L12" s="52"/>
    </row>
    <row r="13" spans="1:12">
      <c r="A13" s="3">
        <v>4</v>
      </c>
      <c r="B13" s="34" t="s">
        <v>39</v>
      </c>
      <c r="C13" s="52"/>
      <c r="D13" s="52"/>
      <c r="E13" s="52"/>
      <c r="F13" s="52"/>
      <c r="G13" s="52"/>
      <c r="H13" s="98"/>
      <c r="I13" s="52"/>
      <c r="J13" s="52"/>
      <c r="K13" s="52"/>
      <c r="L13" s="52">
        <v>10.8</v>
      </c>
    </row>
    <row r="14" spans="1:12">
      <c r="A14" s="33"/>
      <c r="B14" s="103"/>
      <c r="C14" s="52"/>
      <c r="D14" s="52"/>
      <c r="E14" s="52"/>
      <c r="F14" s="52"/>
      <c r="G14" s="52"/>
      <c r="H14" s="98"/>
      <c r="I14" s="52"/>
      <c r="J14" s="52"/>
      <c r="K14" s="52"/>
      <c r="L14" s="52">
        <v>10.8</v>
      </c>
    </row>
    <row r="15" spans="1:12">
      <c r="A15" s="8"/>
      <c r="B15" s="42" t="s">
        <v>198</v>
      </c>
      <c r="C15" s="52"/>
      <c r="D15" s="52"/>
      <c r="E15" s="52"/>
      <c r="F15" s="52">
        <v>6</v>
      </c>
      <c r="G15" s="52"/>
      <c r="H15" s="98"/>
      <c r="I15" s="52"/>
      <c r="J15" s="52"/>
      <c r="K15" s="52"/>
      <c r="L15" s="52"/>
    </row>
    <row r="16" spans="1:12">
      <c r="A16" s="8"/>
      <c r="B16" s="42" t="s">
        <v>197</v>
      </c>
      <c r="C16" s="52">
        <v>8.3000000000000007</v>
      </c>
      <c r="D16" s="52"/>
      <c r="E16" s="52"/>
      <c r="F16" s="52"/>
      <c r="G16" s="52"/>
      <c r="H16" s="98"/>
      <c r="I16" s="52"/>
      <c r="J16" s="52"/>
      <c r="K16" s="52"/>
      <c r="L16" s="52"/>
    </row>
    <row r="17" spans="1:12">
      <c r="A17" s="8"/>
      <c r="B17" s="42" t="s">
        <v>197</v>
      </c>
      <c r="C17" s="52">
        <v>2</v>
      </c>
      <c r="D17" s="52"/>
      <c r="E17" s="52"/>
      <c r="F17" s="3"/>
      <c r="G17" s="52"/>
      <c r="H17" s="98"/>
      <c r="I17" s="52"/>
      <c r="J17" s="52"/>
      <c r="K17" s="52">
        <v>4</v>
      </c>
      <c r="L17" s="52"/>
    </row>
    <row r="18" spans="1:12">
      <c r="A18" s="31"/>
      <c r="B18" s="42" t="s">
        <v>197</v>
      </c>
      <c r="C18" s="52"/>
      <c r="D18" s="52"/>
      <c r="E18" s="52"/>
      <c r="F18" s="3"/>
      <c r="G18" s="52"/>
      <c r="H18" s="98"/>
      <c r="I18" s="52">
        <v>4.4000000000000004</v>
      </c>
      <c r="J18" s="52"/>
      <c r="K18" s="52"/>
      <c r="L18" s="52"/>
    </row>
    <row r="19" spans="1:12">
      <c r="A19" s="31">
        <v>5</v>
      </c>
      <c r="B19" s="27" t="s">
        <v>20</v>
      </c>
      <c r="C19" s="52"/>
      <c r="D19" s="52">
        <v>3.75</v>
      </c>
      <c r="E19" s="52"/>
      <c r="F19" s="3"/>
      <c r="G19" s="52"/>
      <c r="H19" s="98"/>
      <c r="I19" s="52"/>
      <c r="J19" s="52"/>
      <c r="K19" s="52"/>
      <c r="L19" s="52"/>
    </row>
    <row r="20" spans="1:12">
      <c r="A20" s="31"/>
      <c r="B20" s="27"/>
      <c r="C20" s="52">
        <v>2</v>
      </c>
      <c r="D20" s="52"/>
      <c r="E20" s="52"/>
      <c r="F20" s="3"/>
      <c r="G20" s="52"/>
      <c r="H20" s="98"/>
      <c r="I20" s="52"/>
      <c r="J20" s="52"/>
      <c r="K20" s="52"/>
      <c r="L20" s="52"/>
    </row>
    <row r="21" spans="1:12">
      <c r="A21" s="31">
        <v>6</v>
      </c>
      <c r="B21" s="34" t="s">
        <v>199</v>
      </c>
      <c r="C21" s="98">
        <v>1</v>
      </c>
      <c r="D21" s="98"/>
      <c r="E21" s="98"/>
      <c r="F21" s="96"/>
      <c r="G21" s="98">
        <v>2.08</v>
      </c>
      <c r="H21" s="98"/>
      <c r="I21" s="52"/>
      <c r="J21" s="52"/>
      <c r="K21" s="52"/>
      <c r="L21" s="52"/>
    </row>
    <row r="22" spans="1:12">
      <c r="A22" s="31">
        <v>7</v>
      </c>
      <c r="B22" s="27" t="s">
        <v>20</v>
      </c>
      <c r="C22" s="52"/>
      <c r="D22" s="52"/>
      <c r="E22" s="52"/>
      <c r="F22" s="3"/>
      <c r="G22" s="52"/>
      <c r="H22" s="98"/>
      <c r="I22" s="52"/>
      <c r="J22" s="52"/>
      <c r="K22" s="52"/>
      <c r="L22" s="52"/>
    </row>
    <row r="23" spans="1:12">
      <c r="A23" s="31"/>
      <c r="B23" s="103"/>
      <c r="C23" s="52">
        <v>2</v>
      </c>
      <c r="D23" s="52"/>
      <c r="E23" s="52"/>
      <c r="F23" s="3"/>
      <c r="G23" s="52"/>
      <c r="H23" s="98"/>
      <c r="I23" s="52"/>
      <c r="J23" s="52"/>
      <c r="K23" s="52"/>
      <c r="L23" s="52"/>
    </row>
    <row r="24" spans="1:12">
      <c r="A24" s="31"/>
      <c r="B24" s="104"/>
      <c r="C24" s="52"/>
      <c r="D24" s="52">
        <v>6.5250000000000004</v>
      </c>
      <c r="E24" s="52"/>
      <c r="F24" s="3"/>
      <c r="G24" s="52"/>
      <c r="H24" s="98"/>
      <c r="I24" s="52"/>
      <c r="J24" s="52"/>
      <c r="K24" s="52"/>
      <c r="L24" s="52"/>
    </row>
    <row r="25" spans="1:12">
      <c r="A25" s="31"/>
      <c r="B25" s="104"/>
      <c r="C25" s="52">
        <v>2</v>
      </c>
      <c r="D25" s="52"/>
      <c r="E25" s="52"/>
      <c r="F25" s="3"/>
      <c r="G25" s="52"/>
      <c r="H25" s="98"/>
      <c r="I25" s="52"/>
      <c r="J25" s="52"/>
      <c r="K25" s="52"/>
      <c r="L25" s="52"/>
    </row>
    <row r="26" spans="1:12">
      <c r="A26" s="31">
        <v>8</v>
      </c>
      <c r="B26" s="34" t="s">
        <v>82</v>
      </c>
      <c r="C26" s="52">
        <v>1.5</v>
      </c>
      <c r="D26" s="52"/>
      <c r="E26" s="52"/>
      <c r="F26" s="3"/>
      <c r="G26" s="52"/>
      <c r="H26" s="98"/>
      <c r="I26" s="52"/>
      <c r="J26" s="52"/>
      <c r="K26" s="52"/>
      <c r="L26" s="52">
        <v>9.6</v>
      </c>
    </row>
    <row r="27" spans="1:12">
      <c r="A27" s="31">
        <v>9</v>
      </c>
      <c r="B27" s="27" t="s">
        <v>20</v>
      </c>
      <c r="C27" s="52">
        <v>2.7</v>
      </c>
      <c r="D27" s="52"/>
      <c r="E27" s="52"/>
      <c r="F27" s="3"/>
      <c r="G27" s="52"/>
      <c r="H27" s="98"/>
      <c r="I27" s="52"/>
      <c r="J27" s="52"/>
      <c r="K27" s="52"/>
      <c r="L27" s="52"/>
    </row>
    <row r="28" spans="1:12">
      <c r="A28" s="31"/>
      <c r="B28" s="49"/>
      <c r="C28" s="52">
        <v>2.4</v>
      </c>
      <c r="D28" s="52"/>
      <c r="E28" s="52"/>
      <c r="F28" s="3"/>
      <c r="G28" s="52"/>
      <c r="H28" s="98"/>
      <c r="I28" s="52"/>
      <c r="J28" s="52"/>
      <c r="K28" s="52"/>
      <c r="L28" s="52"/>
    </row>
    <row r="29" spans="1:12">
      <c r="A29" s="31">
        <v>10</v>
      </c>
      <c r="B29" s="34" t="s">
        <v>117</v>
      </c>
      <c r="C29" s="52"/>
      <c r="D29" s="52"/>
      <c r="E29" s="52"/>
      <c r="F29" s="3"/>
      <c r="G29" s="52"/>
      <c r="H29" s="98"/>
      <c r="I29" s="52"/>
      <c r="J29" s="52"/>
      <c r="K29" s="52"/>
      <c r="L29" s="52"/>
    </row>
    <row r="30" spans="1:12">
      <c r="A30" s="31">
        <v>11</v>
      </c>
      <c r="B30" s="27" t="s">
        <v>20</v>
      </c>
      <c r="C30" s="52">
        <v>2</v>
      </c>
      <c r="D30" s="52"/>
      <c r="E30" s="52"/>
      <c r="F30" s="3"/>
      <c r="G30" s="52"/>
      <c r="H30" s="98"/>
      <c r="I30" s="52"/>
      <c r="J30" s="52"/>
      <c r="K30" s="52"/>
      <c r="L30" s="52"/>
    </row>
    <row r="31" spans="1:12">
      <c r="A31" s="31"/>
      <c r="B31" s="49"/>
      <c r="C31" s="52"/>
      <c r="D31" s="52">
        <v>3.75</v>
      </c>
      <c r="E31" s="52"/>
      <c r="F31" s="3"/>
      <c r="G31" s="52"/>
      <c r="H31" s="98"/>
      <c r="I31" s="52"/>
      <c r="J31" s="52"/>
      <c r="K31" s="52"/>
      <c r="L31" s="52"/>
    </row>
    <row r="32" spans="1:12">
      <c r="A32" s="31"/>
      <c r="B32" s="49" t="s">
        <v>25</v>
      </c>
      <c r="C32" s="52">
        <v>2</v>
      </c>
      <c r="D32" s="52"/>
      <c r="E32" s="52"/>
      <c r="F32" s="3"/>
      <c r="G32" s="52"/>
      <c r="H32" s="98"/>
      <c r="I32" s="52"/>
      <c r="J32" s="52"/>
      <c r="K32" s="52">
        <v>3.6</v>
      </c>
      <c r="L32" s="52"/>
    </row>
    <row r="33" spans="1:12">
      <c r="A33" s="31"/>
      <c r="B33" s="49"/>
      <c r="C33" s="52">
        <v>2</v>
      </c>
      <c r="D33" s="52"/>
      <c r="E33" s="52"/>
      <c r="F33" s="3"/>
      <c r="G33" s="52"/>
      <c r="H33" s="98"/>
      <c r="I33" s="52"/>
      <c r="J33" s="52"/>
      <c r="K33" s="52"/>
      <c r="L33" s="52"/>
    </row>
    <row r="34" spans="1:12" ht="30">
      <c r="A34" s="31">
        <v>12</v>
      </c>
      <c r="B34" s="34" t="s">
        <v>200</v>
      </c>
      <c r="C34" s="52"/>
      <c r="D34" s="52"/>
      <c r="E34" s="52"/>
      <c r="F34" s="3"/>
      <c r="G34" s="52"/>
      <c r="H34" s="98"/>
      <c r="I34" s="52"/>
      <c r="J34" s="52">
        <v>1.4</v>
      </c>
      <c r="K34" s="52"/>
      <c r="L34" s="52"/>
    </row>
    <row r="35" spans="1:12">
      <c r="A35" s="31">
        <v>13</v>
      </c>
      <c r="B35" s="27" t="s">
        <v>20</v>
      </c>
      <c r="C35" s="52">
        <v>0.5</v>
      </c>
      <c r="D35" s="52"/>
      <c r="E35" s="52"/>
      <c r="F35" s="3"/>
      <c r="G35" s="52"/>
      <c r="H35" s="98"/>
      <c r="I35" s="52"/>
      <c r="J35" s="52">
        <v>1.4</v>
      </c>
      <c r="K35" s="52"/>
      <c r="L35" s="52">
        <v>9.6</v>
      </c>
    </row>
    <row r="36" spans="1:12">
      <c r="A36" s="31"/>
      <c r="B36" s="27"/>
      <c r="C36" s="52">
        <v>1.8</v>
      </c>
      <c r="D36" s="52"/>
      <c r="E36" s="52"/>
      <c r="F36" s="3"/>
      <c r="G36" s="52"/>
      <c r="H36" s="98"/>
      <c r="I36" s="52"/>
      <c r="J36" s="52"/>
      <c r="K36" s="52"/>
      <c r="L36" s="52"/>
    </row>
    <row r="37" spans="1:12">
      <c r="A37" s="31"/>
      <c r="B37" s="27"/>
      <c r="C37" s="52"/>
      <c r="D37" s="52">
        <v>3.75</v>
      </c>
      <c r="E37" s="52"/>
      <c r="F37" s="3"/>
      <c r="G37" s="52"/>
      <c r="H37" s="98"/>
      <c r="I37" s="52"/>
      <c r="J37" s="52"/>
      <c r="K37" s="52"/>
      <c r="L37" s="52"/>
    </row>
    <row r="38" spans="1:12">
      <c r="A38" s="33"/>
      <c r="B38" s="34"/>
      <c r="C38" s="52"/>
      <c r="D38" s="52"/>
      <c r="E38" s="52">
        <v>1.45</v>
      </c>
      <c r="F38" s="3"/>
      <c r="G38" s="52"/>
      <c r="H38" s="98"/>
      <c r="I38" s="52"/>
      <c r="J38" s="52"/>
      <c r="K38" s="52"/>
      <c r="L38" s="52"/>
    </row>
    <row r="39" spans="1:12">
      <c r="A39" s="26"/>
      <c r="B39" s="34"/>
      <c r="C39" s="52"/>
      <c r="D39" s="52">
        <v>3.75</v>
      </c>
      <c r="E39" s="52"/>
      <c r="F39" s="3"/>
      <c r="G39" s="52"/>
      <c r="H39" s="98"/>
      <c r="I39" s="52"/>
      <c r="J39" s="52"/>
      <c r="K39" s="52"/>
      <c r="L39" s="52"/>
    </row>
    <row r="40" spans="1:12">
      <c r="A40" s="26"/>
      <c r="B40" s="27"/>
      <c r="C40" s="52">
        <v>2</v>
      </c>
      <c r="D40" s="52"/>
      <c r="E40" s="52"/>
      <c r="F40" s="3"/>
      <c r="G40" s="52"/>
      <c r="H40" s="98"/>
      <c r="I40" s="52"/>
      <c r="J40" s="52"/>
      <c r="K40" s="52"/>
      <c r="L40" s="52"/>
    </row>
    <row r="41" spans="1:12">
      <c r="A41" s="26">
        <v>14</v>
      </c>
      <c r="B41" s="34" t="s">
        <v>201</v>
      </c>
      <c r="C41" s="52">
        <v>1.1000000000000001</v>
      </c>
      <c r="D41" s="52"/>
      <c r="E41" s="52"/>
      <c r="F41" s="3"/>
      <c r="G41" s="52"/>
      <c r="H41" s="98"/>
      <c r="I41" s="52"/>
      <c r="J41" s="52"/>
      <c r="K41" s="52"/>
      <c r="L41" s="52">
        <v>9.6</v>
      </c>
    </row>
    <row r="42" spans="1:12">
      <c r="A42" s="26">
        <v>15</v>
      </c>
      <c r="B42" s="27" t="s">
        <v>20</v>
      </c>
      <c r="C42" s="52">
        <v>1.1000000000000001</v>
      </c>
      <c r="D42" s="52"/>
      <c r="E42" s="52"/>
      <c r="F42" s="3"/>
      <c r="G42" s="52"/>
      <c r="H42" s="98"/>
      <c r="I42" s="52"/>
      <c r="J42" s="52"/>
      <c r="K42" s="52"/>
      <c r="L42" s="52"/>
    </row>
    <row r="43" spans="1:12">
      <c r="A43" s="28"/>
      <c r="B43" s="27"/>
      <c r="C43" s="52"/>
      <c r="D43" s="52">
        <v>3.75</v>
      </c>
      <c r="E43" s="52"/>
      <c r="F43" s="3"/>
      <c r="G43" s="52"/>
      <c r="H43" s="98"/>
      <c r="I43" s="52"/>
      <c r="J43" s="52"/>
      <c r="K43" s="52"/>
      <c r="L43" s="52"/>
    </row>
    <row r="44" spans="1:12">
      <c r="A44" s="28"/>
      <c r="B44" s="27"/>
      <c r="C44" s="52"/>
      <c r="D44" s="52"/>
      <c r="E44" s="52">
        <v>12.5</v>
      </c>
      <c r="F44" s="3"/>
      <c r="G44" s="52"/>
      <c r="H44" s="98"/>
      <c r="I44" s="52"/>
      <c r="J44" s="52"/>
      <c r="K44" s="52"/>
      <c r="L44" s="52"/>
    </row>
    <row r="45" spans="1:12">
      <c r="A45" s="28"/>
      <c r="B45" s="27"/>
      <c r="C45" s="52"/>
      <c r="D45" s="52">
        <v>3.75</v>
      </c>
      <c r="E45" s="52"/>
      <c r="F45" s="3"/>
      <c r="G45" s="52"/>
      <c r="H45" s="98"/>
      <c r="I45" s="52"/>
      <c r="J45" s="52"/>
      <c r="K45" s="52"/>
      <c r="L45" s="52"/>
    </row>
    <row r="46" spans="1:12">
      <c r="A46" s="28"/>
      <c r="B46" s="27"/>
      <c r="C46" s="52">
        <v>2</v>
      </c>
      <c r="D46" s="52"/>
      <c r="E46" s="52"/>
      <c r="F46" s="3"/>
      <c r="G46" s="52"/>
      <c r="H46" s="98"/>
      <c r="I46" s="52"/>
      <c r="J46" s="52"/>
      <c r="K46" s="52"/>
      <c r="L46" s="52"/>
    </row>
    <row r="47" spans="1:12">
      <c r="A47" s="3">
        <v>16</v>
      </c>
      <c r="B47" s="34" t="s">
        <v>202</v>
      </c>
      <c r="C47" s="98">
        <v>1.3</v>
      </c>
      <c r="D47" s="98"/>
      <c r="E47" s="98"/>
      <c r="F47" s="96"/>
      <c r="G47" s="98">
        <v>1.28</v>
      </c>
      <c r="H47" s="98"/>
      <c r="I47" s="52"/>
      <c r="J47" s="52"/>
      <c r="K47" s="52"/>
      <c r="L47" s="52"/>
    </row>
    <row r="48" spans="1:12">
      <c r="A48" s="31">
        <v>17</v>
      </c>
      <c r="B48" s="34" t="s">
        <v>203</v>
      </c>
      <c r="C48" s="98">
        <v>1.1000000000000001</v>
      </c>
      <c r="D48" s="98"/>
      <c r="E48" s="98"/>
      <c r="F48" s="96"/>
      <c r="G48" s="98">
        <v>2.2400000000000002</v>
      </c>
      <c r="H48" s="98"/>
      <c r="I48" s="52"/>
      <c r="J48" s="52"/>
      <c r="K48" s="52"/>
      <c r="L48" s="52"/>
    </row>
    <row r="49" spans="1:12">
      <c r="A49" s="31">
        <v>18</v>
      </c>
      <c r="B49" s="27" t="s">
        <v>20</v>
      </c>
      <c r="C49" s="52">
        <v>2</v>
      </c>
      <c r="D49" s="52"/>
      <c r="E49" s="52"/>
      <c r="F49" s="3"/>
      <c r="G49" s="52"/>
      <c r="H49" s="98"/>
      <c r="I49" s="52"/>
      <c r="J49" s="52"/>
      <c r="K49" s="52"/>
      <c r="L49" s="52"/>
    </row>
    <row r="50" spans="1:12">
      <c r="A50" s="31"/>
      <c r="B50" s="103" t="s">
        <v>25</v>
      </c>
      <c r="C50" s="52">
        <v>2</v>
      </c>
      <c r="D50" s="52"/>
      <c r="E50" s="52"/>
      <c r="F50" s="3"/>
      <c r="G50" s="52"/>
      <c r="H50" s="98"/>
      <c r="I50" s="52"/>
      <c r="J50" s="52"/>
      <c r="K50" s="52">
        <v>3.6</v>
      </c>
      <c r="L50" s="52"/>
    </row>
    <row r="51" spans="1:12">
      <c r="A51" s="26"/>
      <c r="B51" s="27"/>
      <c r="C51" s="52"/>
      <c r="D51" s="52">
        <v>3.75</v>
      </c>
      <c r="E51" s="52"/>
      <c r="F51" s="3"/>
      <c r="G51" s="52"/>
      <c r="H51" s="98"/>
      <c r="I51" s="52"/>
      <c r="J51" s="52"/>
      <c r="K51" s="52"/>
      <c r="L51" s="52"/>
    </row>
    <row r="52" spans="1:12">
      <c r="A52" s="33"/>
      <c r="B52" s="34"/>
      <c r="C52" s="52">
        <v>2</v>
      </c>
      <c r="D52" s="52"/>
      <c r="E52" s="52"/>
      <c r="F52" s="3"/>
      <c r="G52" s="52"/>
      <c r="H52" s="98"/>
      <c r="I52" s="52"/>
      <c r="J52" s="52"/>
      <c r="K52" s="52"/>
      <c r="L52" s="52"/>
    </row>
    <row r="53" spans="1:12">
      <c r="A53" s="33">
        <v>19</v>
      </c>
      <c r="B53" s="34" t="s">
        <v>204</v>
      </c>
      <c r="C53" s="98">
        <v>0.7</v>
      </c>
      <c r="D53" s="52"/>
      <c r="E53" s="52"/>
      <c r="F53" s="3"/>
      <c r="G53" s="98">
        <v>1.28</v>
      </c>
      <c r="H53" s="98"/>
      <c r="I53" s="52"/>
      <c r="J53" s="52"/>
      <c r="K53" s="52"/>
      <c r="L53" s="52"/>
    </row>
    <row r="54" spans="1:12">
      <c r="A54" s="33">
        <v>20</v>
      </c>
      <c r="B54" s="27" t="s">
        <v>20</v>
      </c>
      <c r="C54" s="52">
        <v>2</v>
      </c>
      <c r="D54" s="52"/>
      <c r="E54" s="52"/>
      <c r="F54" s="3"/>
      <c r="G54" s="52"/>
      <c r="H54" s="98"/>
      <c r="I54" s="52"/>
      <c r="J54" s="52"/>
      <c r="K54" s="52"/>
      <c r="L54" s="52"/>
    </row>
    <row r="55" spans="1:12">
      <c r="A55" s="33"/>
      <c r="B55" s="34"/>
      <c r="C55" s="52"/>
      <c r="D55" s="52">
        <v>3.75</v>
      </c>
      <c r="E55" s="52"/>
      <c r="F55" s="3"/>
      <c r="G55" s="52"/>
      <c r="H55" s="98"/>
      <c r="I55" s="52"/>
      <c r="J55" s="52"/>
      <c r="K55" s="52"/>
      <c r="L55" s="52"/>
    </row>
    <row r="56" spans="1:12">
      <c r="A56" s="33"/>
      <c r="B56" s="34"/>
      <c r="C56" s="52"/>
      <c r="D56" s="52"/>
      <c r="E56" s="52">
        <v>1.05</v>
      </c>
      <c r="F56" s="3"/>
      <c r="G56" s="52"/>
      <c r="H56" s="98"/>
      <c r="I56" s="52"/>
      <c r="J56" s="52"/>
      <c r="K56" s="52"/>
      <c r="L56" s="52"/>
    </row>
    <row r="57" spans="1:12">
      <c r="A57" s="3"/>
      <c r="B57" s="34"/>
      <c r="C57" s="52"/>
      <c r="D57" s="52">
        <v>3.75</v>
      </c>
      <c r="E57" s="52"/>
      <c r="F57" s="3"/>
      <c r="G57" s="52"/>
      <c r="H57" s="98"/>
      <c r="I57" s="52"/>
      <c r="J57" s="52"/>
      <c r="K57" s="52"/>
      <c r="L57" s="52"/>
    </row>
    <row r="58" spans="1:12">
      <c r="A58" s="31"/>
      <c r="B58" s="103"/>
      <c r="C58" s="52">
        <v>2</v>
      </c>
      <c r="D58" s="52"/>
      <c r="E58" s="52"/>
      <c r="F58" s="3"/>
      <c r="G58" s="52"/>
      <c r="H58" s="98"/>
      <c r="I58" s="52"/>
      <c r="J58" s="52"/>
      <c r="K58" s="52"/>
      <c r="L58" s="52"/>
    </row>
    <row r="59" spans="1:12">
      <c r="A59" s="31">
        <v>21</v>
      </c>
      <c r="B59" s="34" t="s">
        <v>205</v>
      </c>
      <c r="C59" s="98">
        <v>1.3</v>
      </c>
      <c r="D59" s="52"/>
      <c r="E59" s="52"/>
      <c r="F59" s="3"/>
      <c r="G59" s="98">
        <v>1.28</v>
      </c>
      <c r="H59" s="98"/>
      <c r="I59" s="52"/>
      <c r="J59" s="52"/>
      <c r="K59" s="52"/>
      <c r="L59" s="52"/>
    </row>
    <row r="60" spans="1:12">
      <c r="A60" s="26">
        <v>22</v>
      </c>
      <c r="B60" s="27" t="s">
        <v>20</v>
      </c>
      <c r="C60" s="99">
        <v>2</v>
      </c>
      <c r="D60" s="99"/>
      <c r="E60" s="52"/>
      <c r="F60" s="3"/>
      <c r="G60" s="52"/>
      <c r="H60" s="98"/>
      <c r="I60" s="52"/>
      <c r="J60" s="52"/>
      <c r="K60" s="52"/>
      <c r="L60" s="52"/>
    </row>
    <row r="61" spans="1:12">
      <c r="A61" s="28"/>
      <c r="B61" s="27"/>
      <c r="C61" s="99"/>
      <c r="D61" s="99">
        <v>3.75</v>
      </c>
      <c r="E61" s="52"/>
      <c r="F61" s="3"/>
      <c r="G61" s="52"/>
      <c r="H61" s="98"/>
      <c r="I61" s="52"/>
      <c r="J61" s="52"/>
      <c r="K61" s="52"/>
      <c r="L61" s="52"/>
    </row>
    <row r="62" spans="1:12">
      <c r="B62" s="2" t="s">
        <v>12</v>
      </c>
      <c r="C62">
        <f t="shared" ref="C62:L62" si="0">SUM(C6:C61)</f>
        <v>65.2</v>
      </c>
      <c r="D62">
        <f t="shared" si="0"/>
        <v>44.024999999999999</v>
      </c>
      <c r="E62">
        <f t="shared" si="0"/>
        <v>15</v>
      </c>
      <c r="F62">
        <f t="shared" si="0"/>
        <v>6</v>
      </c>
      <c r="G62">
        <f t="shared" si="0"/>
        <v>9.76</v>
      </c>
      <c r="H62">
        <f t="shared" si="0"/>
        <v>0</v>
      </c>
      <c r="I62">
        <f t="shared" si="0"/>
        <v>6.6000000000000005</v>
      </c>
      <c r="J62">
        <f t="shared" si="0"/>
        <v>4.1999999999999993</v>
      </c>
      <c r="K62">
        <f t="shared" si="0"/>
        <v>15.2</v>
      </c>
      <c r="L62">
        <f t="shared" si="0"/>
        <v>50.400000000000006</v>
      </c>
    </row>
    <row r="64" spans="1:12">
      <c r="C64" s="3" t="s">
        <v>13</v>
      </c>
      <c r="D64" s="3" t="s">
        <v>14</v>
      </c>
      <c r="E64" s="3"/>
      <c r="F64" s="3"/>
      <c r="G64" s="3" t="s">
        <v>15</v>
      </c>
      <c r="H64" s="8"/>
      <c r="I64" s="8"/>
    </row>
    <row r="65" spans="2:9">
      <c r="B65" t="s">
        <v>16</v>
      </c>
      <c r="C65" s="3">
        <f>C62+D62+E62+F62</f>
        <v>130.22499999999999</v>
      </c>
      <c r="D65" s="10"/>
      <c r="E65" s="3"/>
      <c r="F65" s="3"/>
      <c r="G65" s="10">
        <f>C65*D65</f>
        <v>0</v>
      </c>
      <c r="H65" s="8"/>
      <c r="I65" s="8"/>
    </row>
    <row r="66" spans="2:9">
      <c r="B66" t="s">
        <v>17</v>
      </c>
      <c r="C66" s="3"/>
      <c r="D66" s="10"/>
      <c r="E66" s="3"/>
      <c r="F66" s="3"/>
      <c r="G66" s="10">
        <f>C66*D66</f>
        <v>0</v>
      </c>
      <c r="H66" s="8"/>
      <c r="I66" s="8"/>
    </row>
    <row r="67" spans="2:9" ht="30">
      <c r="B67" s="110" t="s">
        <v>233</v>
      </c>
      <c r="C67" s="3">
        <f>F62+G62+I62+J62+L62+K62</f>
        <v>92.160000000000011</v>
      </c>
      <c r="D67" s="10"/>
      <c r="E67" s="3"/>
      <c r="F67" s="10"/>
      <c r="G67" s="10">
        <f>C67*D67</f>
        <v>0</v>
      </c>
      <c r="H67" s="8"/>
      <c r="I67" s="8"/>
    </row>
    <row r="68" spans="2:9">
      <c r="B68" s="4" t="s">
        <v>18</v>
      </c>
      <c r="G68" s="11">
        <f>SUM(G65:G67)</f>
        <v>0</v>
      </c>
      <c r="H68" t="s">
        <v>19</v>
      </c>
    </row>
  </sheetData>
  <mergeCells count="1">
    <mergeCell ref="C3:L3"/>
  </mergeCells>
  <pageMargins left="0.25" right="0.25" top="0.75" bottom="0.75" header="0.3" footer="0.3"/>
  <pageSetup paperSize="9" scale="76" fitToHeight="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pane ySplit="5" topLeftCell="A54" activePane="bottomLeft" state="frozen"/>
      <selection pane="bottomLeft" activeCell="I60" sqref="I60"/>
    </sheetView>
  </sheetViews>
  <sheetFormatPr defaultRowHeight="15"/>
  <cols>
    <col min="1" max="1" width="3.42578125" customWidth="1"/>
    <col min="2" max="2" width="29.5703125" customWidth="1"/>
    <col min="3" max="3" width="9.7109375" customWidth="1"/>
  </cols>
  <sheetData>
    <row r="1" spans="1:9" ht="15.75">
      <c r="B1" s="1" t="s">
        <v>212</v>
      </c>
    </row>
    <row r="2" spans="1:9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56</v>
      </c>
      <c r="G2" s="12" t="s">
        <v>47</v>
      </c>
      <c r="H2" s="15" t="s">
        <v>55</v>
      </c>
      <c r="I2" s="14" t="s">
        <v>24</v>
      </c>
    </row>
    <row r="3" spans="1:9">
      <c r="A3" s="28"/>
      <c r="B3" s="38"/>
      <c r="C3" s="129" t="s">
        <v>0</v>
      </c>
      <c r="D3" s="129"/>
      <c r="E3" s="129"/>
      <c r="F3" s="129"/>
      <c r="G3" s="129"/>
      <c r="H3" s="129"/>
      <c r="I3" s="129"/>
    </row>
    <row r="4" spans="1:9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3">
        <v>929</v>
      </c>
      <c r="H4" s="3">
        <v>926</v>
      </c>
      <c r="I4" s="3">
        <v>931</v>
      </c>
    </row>
    <row r="5" spans="1:9">
      <c r="A5" s="31"/>
      <c r="B5" s="39"/>
      <c r="C5" s="3"/>
      <c r="D5" s="3"/>
      <c r="E5" s="3"/>
      <c r="F5" s="3"/>
      <c r="G5" s="3"/>
      <c r="H5" s="3"/>
      <c r="I5" s="3"/>
    </row>
    <row r="6" spans="1:9">
      <c r="A6" s="26">
        <v>1</v>
      </c>
      <c r="B6" s="27" t="s">
        <v>20</v>
      </c>
      <c r="C6" s="52">
        <v>2.2999999999999998</v>
      </c>
      <c r="D6" s="52"/>
      <c r="E6" s="52"/>
      <c r="F6" s="52"/>
      <c r="G6" s="52"/>
      <c r="H6" s="52"/>
      <c r="I6" s="52"/>
    </row>
    <row r="7" spans="1:9">
      <c r="A7" s="28"/>
      <c r="B7" s="59"/>
      <c r="C7" s="52"/>
      <c r="D7" s="52">
        <v>6.18</v>
      </c>
      <c r="E7" s="52"/>
      <c r="F7" s="52"/>
      <c r="G7" s="52"/>
      <c r="H7" s="52"/>
      <c r="I7" s="52"/>
    </row>
    <row r="8" spans="1:9">
      <c r="A8" s="31"/>
      <c r="B8" s="43"/>
      <c r="C8" s="52">
        <v>2.9</v>
      </c>
      <c r="D8" s="52"/>
      <c r="E8" s="52"/>
      <c r="F8" s="52"/>
      <c r="G8" s="52"/>
      <c r="H8" s="52"/>
      <c r="I8" s="52"/>
    </row>
    <row r="9" spans="1:9">
      <c r="A9" s="26">
        <v>2</v>
      </c>
      <c r="B9" s="57" t="s">
        <v>21</v>
      </c>
      <c r="C9" s="52"/>
      <c r="D9" s="52"/>
      <c r="E9" s="52"/>
      <c r="F9" s="52"/>
      <c r="G9" s="52"/>
      <c r="H9" s="52"/>
      <c r="I9" s="52"/>
    </row>
    <row r="10" spans="1:9">
      <c r="A10" s="28"/>
      <c r="B10" s="42" t="s">
        <v>2</v>
      </c>
      <c r="C10" s="52">
        <v>1</v>
      </c>
      <c r="D10" s="52"/>
      <c r="E10" s="52"/>
      <c r="F10" s="52">
        <v>1.6</v>
      </c>
      <c r="G10" s="52"/>
      <c r="H10" s="52"/>
      <c r="I10" s="52"/>
    </row>
    <row r="11" spans="1:9">
      <c r="A11" s="28"/>
      <c r="B11" s="42" t="s">
        <v>3</v>
      </c>
      <c r="C11" s="52">
        <v>1</v>
      </c>
      <c r="D11" s="52"/>
      <c r="E11" s="52"/>
      <c r="F11" s="52">
        <v>1.6</v>
      </c>
      <c r="G11" s="52"/>
      <c r="H11" s="52"/>
      <c r="I11" s="52"/>
    </row>
    <row r="12" spans="1:9">
      <c r="A12" s="31"/>
      <c r="B12" s="43" t="s">
        <v>22</v>
      </c>
      <c r="C12" s="52"/>
      <c r="D12" s="52"/>
      <c r="E12" s="52"/>
      <c r="F12" s="52"/>
      <c r="G12" s="52"/>
      <c r="H12" s="52"/>
      <c r="I12" s="52">
        <v>9.6</v>
      </c>
    </row>
    <row r="13" spans="1:9">
      <c r="A13" s="26">
        <v>3</v>
      </c>
      <c r="B13" s="27" t="s">
        <v>20</v>
      </c>
      <c r="C13" s="52">
        <v>2.9</v>
      </c>
      <c r="D13" s="52"/>
      <c r="E13" s="52"/>
      <c r="F13" s="52"/>
      <c r="G13" s="52"/>
      <c r="H13" s="52"/>
      <c r="I13" s="52"/>
    </row>
    <row r="14" spans="1:9">
      <c r="A14" s="28"/>
      <c r="B14" s="42"/>
      <c r="C14" s="52"/>
      <c r="D14" s="99">
        <v>7.8</v>
      </c>
      <c r="E14" s="52"/>
      <c r="F14" s="52"/>
      <c r="G14" s="52"/>
      <c r="H14" s="52"/>
      <c r="I14" s="52"/>
    </row>
    <row r="15" spans="1:9">
      <c r="A15" s="31"/>
      <c r="B15" s="43"/>
      <c r="C15" s="52">
        <v>2.6</v>
      </c>
      <c r="D15" s="52"/>
      <c r="E15" s="52"/>
      <c r="F15" s="52"/>
      <c r="G15" s="52"/>
      <c r="H15" s="52"/>
      <c r="I15" s="52"/>
    </row>
    <row r="16" spans="1:9">
      <c r="A16" s="26">
        <v>4</v>
      </c>
      <c r="B16" s="27" t="s">
        <v>23</v>
      </c>
      <c r="C16" s="52"/>
      <c r="D16" s="52"/>
      <c r="E16" s="52"/>
      <c r="F16" s="52"/>
      <c r="G16" s="52"/>
      <c r="H16" s="52"/>
      <c r="I16" s="52"/>
    </row>
    <row r="17" spans="1:9">
      <c r="A17" s="28"/>
      <c r="B17" s="42" t="s">
        <v>4</v>
      </c>
      <c r="C17" s="52">
        <v>1</v>
      </c>
      <c r="D17" s="52"/>
      <c r="E17" s="52"/>
      <c r="F17" s="52">
        <v>2.4</v>
      </c>
      <c r="G17" s="52"/>
      <c r="H17" s="52"/>
      <c r="I17" s="52"/>
    </row>
    <row r="18" spans="1:9">
      <c r="A18" s="31"/>
      <c r="B18" s="43" t="s">
        <v>5</v>
      </c>
      <c r="C18" s="52">
        <v>1</v>
      </c>
      <c r="D18" s="52"/>
      <c r="E18" s="52"/>
      <c r="F18" s="52">
        <v>1.44</v>
      </c>
      <c r="G18" s="52"/>
      <c r="H18" s="52"/>
      <c r="I18" s="52"/>
    </row>
    <row r="19" spans="1:9">
      <c r="A19" s="26">
        <v>5</v>
      </c>
      <c r="B19" s="27" t="s">
        <v>20</v>
      </c>
      <c r="C19" s="52">
        <v>1.9</v>
      </c>
      <c r="D19" s="52"/>
      <c r="E19" s="52"/>
      <c r="F19" s="52"/>
      <c r="G19" s="52"/>
      <c r="H19" s="52"/>
      <c r="I19" s="52"/>
    </row>
    <row r="20" spans="1:9">
      <c r="A20" s="28"/>
      <c r="B20" s="59"/>
      <c r="C20" s="52"/>
      <c r="D20" s="52">
        <v>4.2</v>
      </c>
      <c r="E20" s="52"/>
      <c r="F20" s="52"/>
      <c r="G20" s="52"/>
      <c r="H20" s="52"/>
      <c r="I20" s="52"/>
    </row>
    <row r="21" spans="1:9">
      <c r="A21" s="31"/>
      <c r="B21" s="43"/>
      <c r="C21" s="52">
        <v>4.0999999999999996</v>
      </c>
      <c r="D21" s="52"/>
      <c r="E21" s="52"/>
      <c r="F21" s="52"/>
      <c r="G21" s="52"/>
      <c r="H21" s="52"/>
      <c r="I21" s="52"/>
    </row>
    <row r="22" spans="1:9">
      <c r="A22" s="33">
        <v>6</v>
      </c>
      <c r="B22" s="41" t="s">
        <v>24</v>
      </c>
      <c r="C22" s="52"/>
      <c r="D22" s="52"/>
      <c r="E22" s="52"/>
      <c r="F22" s="52"/>
      <c r="G22" s="52"/>
      <c r="H22" s="52"/>
      <c r="I22" s="52">
        <v>9.6</v>
      </c>
    </row>
    <row r="23" spans="1:9">
      <c r="A23" s="33">
        <v>7</v>
      </c>
      <c r="B23" s="41" t="s">
        <v>25</v>
      </c>
      <c r="C23" s="52">
        <v>1.4</v>
      </c>
      <c r="D23" s="52"/>
      <c r="E23" s="52"/>
      <c r="F23" s="52"/>
      <c r="G23" s="52"/>
      <c r="H23" s="52">
        <v>1.6</v>
      </c>
      <c r="I23" s="52"/>
    </row>
    <row r="24" spans="1:9">
      <c r="A24" s="26">
        <v>8</v>
      </c>
      <c r="B24" s="27" t="s">
        <v>20</v>
      </c>
      <c r="C24" s="52">
        <v>1.6</v>
      </c>
      <c r="D24" s="52"/>
      <c r="E24" s="52"/>
      <c r="F24" s="52"/>
      <c r="G24" s="52"/>
      <c r="H24" s="52"/>
      <c r="I24" s="52"/>
    </row>
    <row r="25" spans="1:9">
      <c r="A25" s="28"/>
      <c r="B25" s="59"/>
      <c r="C25" s="52">
        <v>1.3</v>
      </c>
      <c r="D25" s="52"/>
      <c r="E25" s="52"/>
      <c r="F25" s="52"/>
      <c r="G25" s="52"/>
      <c r="H25" s="52"/>
      <c r="I25" s="52"/>
    </row>
    <row r="26" spans="1:9">
      <c r="A26" s="28"/>
      <c r="B26" s="59"/>
      <c r="C26" s="52">
        <v>1.1000000000000001</v>
      </c>
      <c r="D26" s="52"/>
      <c r="E26" s="52"/>
      <c r="F26" s="52"/>
      <c r="G26" s="52"/>
      <c r="H26" s="52"/>
      <c r="I26" s="52"/>
    </row>
    <row r="27" spans="1:9">
      <c r="A27" s="28"/>
      <c r="B27" s="59"/>
      <c r="C27" s="52">
        <v>2.1</v>
      </c>
      <c r="D27" s="52"/>
      <c r="E27" s="52"/>
      <c r="F27" s="52"/>
      <c r="G27" s="52"/>
      <c r="H27" s="52"/>
      <c r="I27" s="52"/>
    </row>
    <row r="28" spans="1:9">
      <c r="A28" s="28"/>
      <c r="B28" s="42"/>
      <c r="C28" s="52"/>
      <c r="D28" s="52">
        <v>5.4</v>
      </c>
      <c r="E28" s="52"/>
      <c r="F28" s="52"/>
      <c r="G28" s="52"/>
      <c r="H28" s="52"/>
      <c r="I28" s="52"/>
    </row>
    <row r="29" spans="1:9">
      <c r="A29" s="31"/>
      <c r="B29" s="43"/>
      <c r="C29" s="52">
        <v>1.8</v>
      </c>
      <c r="D29" s="52"/>
      <c r="E29" s="52"/>
      <c r="F29" s="52"/>
      <c r="G29" s="52"/>
      <c r="H29" s="52"/>
      <c r="I29" s="52"/>
    </row>
    <row r="30" spans="1:9">
      <c r="A30" s="26">
        <v>9</v>
      </c>
      <c r="B30" s="27" t="s">
        <v>26</v>
      </c>
      <c r="C30" s="52"/>
      <c r="D30" s="52"/>
      <c r="E30" s="52"/>
      <c r="F30" s="52"/>
      <c r="G30" s="52"/>
      <c r="H30" s="52"/>
      <c r="I30" s="52"/>
    </row>
    <row r="31" spans="1:9">
      <c r="A31" s="28"/>
      <c r="B31" s="42" t="s">
        <v>27</v>
      </c>
      <c r="C31" s="52"/>
      <c r="D31" s="52"/>
      <c r="E31" s="52"/>
      <c r="F31" s="52"/>
      <c r="G31" s="52">
        <v>1.4</v>
      </c>
      <c r="H31" s="52"/>
      <c r="I31" s="52">
        <v>8.4</v>
      </c>
    </row>
    <row r="32" spans="1:9">
      <c r="A32" s="28"/>
      <c r="B32" s="42" t="s">
        <v>28</v>
      </c>
      <c r="C32" s="52">
        <v>1</v>
      </c>
      <c r="D32" s="52"/>
      <c r="E32" s="52"/>
      <c r="F32" s="52"/>
      <c r="G32" s="52"/>
      <c r="H32" s="52"/>
      <c r="I32" s="52">
        <v>10.8</v>
      </c>
    </row>
    <row r="33" spans="1:9">
      <c r="A33" s="31"/>
      <c r="B33" s="43" t="s">
        <v>22</v>
      </c>
      <c r="C33" s="52"/>
      <c r="D33" s="52"/>
      <c r="E33" s="52"/>
      <c r="F33" s="52"/>
      <c r="G33" s="52">
        <v>3.2</v>
      </c>
      <c r="H33" s="52"/>
      <c r="I33" s="52">
        <v>21.6</v>
      </c>
    </row>
    <row r="34" spans="1:9">
      <c r="A34" s="26">
        <v>10</v>
      </c>
      <c r="B34" s="27" t="s">
        <v>20</v>
      </c>
      <c r="C34" s="52">
        <v>1.5</v>
      </c>
      <c r="D34" s="52"/>
      <c r="E34" s="52"/>
      <c r="F34" s="52"/>
      <c r="G34" s="52"/>
      <c r="H34" s="52"/>
      <c r="I34" s="52"/>
    </row>
    <row r="35" spans="1:9">
      <c r="A35" s="31"/>
      <c r="B35" s="44"/>
      <c r="C35" s="52">
        <v>5</v>
      </c>
      <c r="D35" s="52"/>
      <c r="E35" s="52"/>
      <c r="F35" s="52"/>
      <c r="G35" s="52"/>
      <c r="H35" s="52"/>
      <c r="I35" s="52"/>
    </row>
    <row r="36" spans="1:9">
      <c r="A36" s="26">
        <v>11</v>
      </c>
      <c r="B36" s="57" t="s">
        <v>29</v>
      </c>
      <c r="C36" s="52"/>
      <c r="D36" s="52"/>
      <c r="E36" s="52"/>
      <c r="F36" s="52"/>
      <c r="G36" s="52"/>
      <c r="H36" s="52"/>
      <c r="I36" s="52"/>
    </row>
    <row r="37" spans="1:9">
      <c r="A37" s="28"/>
      <c r="B37" s="42" t="s">
        <v>30</v>
      </c>
      <c r="C37" s="52">
        <v>2</v>
      </c>
      <c r="D37" s="52"/>
      <c r="E37" s="52"/>
      <c r="F37" s="52"/>
      <c r="G37" s="52">
        <v>3.6</v>
      </c>
      <c r="H37" s="52"/>
      <c r="I37" s="52">
        <v>10.8</v>
      </c>
    </row>
    <row r="38" spans="1:9">
      <c r="A38" s="28"/>
      <c r="B38" s="42" t="s">
        <v>31</v>
      </c>
      <c r="C38" s="52">
        <v>1</v>
      </c>
      <c r="D38" s="52"/>
      <c r="E38" s="52"/>
      <c r="F38" s="52"/>
      <c r="G38" s="52">
        <v>2</v>
      </c>
      <c r="H38" s="52"/>
      <c r="I38" s="52">
        <v>12</v>
      </c>
    </row>
    <row r="39" spans="1:9">
      <c r="A39" s="31"/>
      <c r="B39" s="43" t="s">
        <v>22</v>
      </c>
      <c r="C39" s="52"/>
      <c r="D39" s="52"/>
      <c r="E39" s="52"/>
      <c r="F39" s="52"/>
      <c r="G39" s="52">
        <v>3.2</v>
      </c>
      <c r="H39" s="52"/>
      <c r="I39" s="52">
        <v>20.399999999999999</v>
      </c>
    </row>
    <row r="40" spans="1:9">
      <c r="A40" s="26">
        <v>12</v>
      </c>
      <c r="B40" s="27" t="s">
        <v>20</v>
      </c>
      <c r="C40" s="52">
        <v>2.2999999999999998</v>
      </c>
      <c r="D40" s="52"/>
      <c r="E40" s="52"/>
      <c r="F40" s="52"/>
      <c r="G40" s="52"/>
      <c r="H40" s="52"/>
      <c r="I40" s="52"/>
    </row>
    <row r="41" spans="1:9">
      <c r="A41" s="28"/>
      <c r="B41" s="59"/>
      <c r="C41" s="52"/>
      <c r="D41" s="52">
        <v>6.6</v>
      </c>
      <c r="E41" s="52"/>
      <c r="F41" s="52"/>
      <c r="G41" s="52"/>
      <c r="H41" s="52"/>
      <c r="I41" s="52"/>
    </row>
    <row r="42" spans="1:9">
      <c r="A42" s="31"/>
      <c r="B42" s="44"/>
      <c r="C42" s="52">
        <v>1.4</v>
      </c>
      <c r="D42" s="52"/>
      <c r="E42" s="52"/>
      <c r="F42" s="52"/>
      <c r="G42" s="52"/>
      <c r="H42" s="52"/>
      <c r="I42" s="52"/>
    </row>
    <row r="43" spans="1:9">
      <c r="A43" s="33">
        <v>13</v>
      </c>
      <c r="B43" s="45" t="s">
        <v>32</v>
      </c>
      <c r="C43" s="52"/>
      <c r="D43" s="52"/>
      <c r="E43" s="52"/>
      <c r="F43" s="52"/>
      <c r="G43" s="52"/>
      <c r="H43" s="52"/>
      <c r="I43" s="52"/>
    </row>
    <row r="44" spans="1:9">
      <c r="A44" s="26">
        <v>14</v>
      </c>
      <c r="B44" s="27" t="s">
        <v>20</v>
      </c>
      <c r="C44" s="52">
        <v>2.2999999999999998</v>
      </c>
      <c r="D44" s="52"/>
      <c r="E44" s="52"/>
      <c r="F44" s="52"/>
      <c r="G44" s="52"/>
      <c r="H44" s="52"/>
      <c r="I44" s="52"/>
    </row>
    <row r="45" spans="1:9">
      <c r="A45" s="28"/>
      <c r="B45" s="30"/>
      <c r="C45" s="52"/>
      <c r="D45" s="52">
        <v>3.6</v>
      </c>
      <c r="E45" s="52"/>
      <c r="F45" s="52"/>
      <c r="G45" s="52"/>
      <c r="H45" s="52"/>
      <c r="I45" s="52"/>
    </row>
    <row r="46" spans="1:9">
      <c r="A46" s="28"/>
      <c r="B46" s="59"/>
      <c r="C46" s="52"/>
      <c r="D46" s="52"/>
      <c r="E46" s="52">
        <v>1.8</v>
      </c>
      <c r="F46" s="52"/>
      <c r="G46" s="52"/>
      <c r="H46" s="52"/>
      <c r="I46" s="52"/>
    </row>
    <row r="47" spans="1:9">
      <c r="A47" s="28"/>
      <c r="B47" s="59"/>
      <c r="C47" s="52"/>
      <c r="D47" s="52">
        <v>3.6</v>
      </c>
      <c r="E47" s="52"/>
      <c r="F47" s="52"/>
      <c r="G47" s="52"/>
      <c r="H47" s="52"/>
      <c r="I47" s="52"/>
    </row>
    <row r="48" spans="1:9">
      <c r="A48" s="31"/>
      <c r="B48" s="44"/>
      <c r="C48" s="52">
        <v>2.2999999999999998</v>
      </c>
      <c r="D48" s="52"/>
      <c r="E48" s="52"/>
      <c r="F48" s="52"/>
      <c r="G48" s="52"/>
      <c r="H48" s="52"/>
      <c r="I48" s="52"/>
    </row>
    <row r="49" spans="1:9">
      <c r="A49" s="26">
        <v>15</v>
      </c>
      <c r="B49" s="57" t="s">
        <v>33</v>
      </c>
      <c r="C49" s="52"/>
      <c r="D49" s="52"/>
      <c r="E49" s="52"/>
      <c r="F49" s="52"/>
      <c r="G49" s="52"/>
      <c r="H49" s="52"/>
      <c r="I49" s="52"/>
    </row>
    <row r="50" spans="1:9">
      <c r="A50" s="31"/>
      <c r="B50" s="43" t="s">
        <v>34</v>
      </c>
      <c r="C50" s="52">
        <v>2</v>
      </c>
      <c r="D50" s="52"/>
      <c r="E50" s="52"/>
      <c r="F50" s="98">
        <v>1.92</v>
      </c>
      <c r="G50" s="52"/>
      <c r="H50" s="52"/>
      <c r="I50" s="52"/>
    </row>
    <row r="51" spans="1:9">
      <c r="A51" s="33">
        <v>16</v>
      </c>
      <c r="B51" s="41" t="s">
        <v>20</v>
      </c>
      <c r="C51" s="52">
        <v>4.75</v>
      </c>
      <c r="D51" s="52"/>
      <c r="E51" s="52"/>
      <c r="F51" s="52"/>
      <c r="G51" s="52"/>
      <c r="H51" s="52"/>
      <c r="I51" s="52"/>
    </row>
    <row r="52" spans="1:9">
      <c r="A52" s="26">
        <v>17</v>
      </c>
      <c r="B52" s="57" t="s">
        <v>11</v>
      </c>
      <c r="C52" s="52"/>
      <c r="D52" s="52"/>
      <c r="E52" s="52"/>
      <c r="F52" s="98">
        <v>2.08</v>
      </c>
      <c r="G52" s="52"/>
      <c r="H52" s="52"/>
      <c r="I52" s="52">
        <v>9.6</v>
      </c>
    </row>
    <row r="53" spans="1:9">
      <c r="A53" s="26">
        <v>18</v>
      </c>
      <c r="B53" s="27" t="s">
        <v>20</v>
      </c>
      <c r="C53" s="90">
        <v>1.5</v>
      </c>
      <c r="D53" s="52"/>
      <c r="E53" s="52"/>
      <c r="F53" s="52"/>
      <c r="G53" s="52"/>
      <c r="H53" s="52"/>
      <c r="I53" s="52"/>
    </row>
    <row r="54" spans="1:9">
      <c r="A54" s="28"/>
      <c r="B54" s="30"/>
      <c r="C54" s="90"/>
      <c r="D54" s="52">
        <v>3.6</v>
      </c>
      <c r="E54" s="52"/>
      <c r="F54" s="52"/>
      <c r="G54" s="52"/>
      <c r="H54" s="52"/>
      <c r="I54" s="52"/>
    </row>
    <row r="55" spans="1:9">
      <c r="A55" s="28"/>
      <c r="B55" s="30"/>
      <c r="C55" s="90"/>
      <c r="D55" s="52"/>
      <c r="E55" s="52">
        <v>9.5</v>
      </c>
      <c r="F55" s="52"/>
      <c r="G55" s="52"/>
      <c r="H55" s="52"/>
      <c r="I55" s="52"/>
    </row>
    <row r="56" spans="1:9">
      <c r="A56" s="28"/>
      <c r="B56" s="30"/>
      <c r="C56" s="90"/>
      <c r="D56" s="52">
        <v>3.6</v>
      </c>
      <c r="E56" s="52"/>
      <c r="F56" s="52"/>
      <c r="G56" s="52"/>
      <c r="H56" s="52"/>
      <c r="I56" s="52"/>
    </row>
    <row r="57" spans="1:9">
      <c r="A57" s="31"/>
      <c r="B57" s="32"/>
      <c r="C57" s="90">
        <v>2</v>
      </c>
      <c r="D57" s="52"/>
      <c r="E57" s="52"/>
      <c r="F57" s="52"/>
      <c r="G57" s="52"/>
      <c r="H57" s="52"/>
      <c r="I57" s="52"/>
    </row>
    <row r="58" spans="1:9">
      <c r="A58" s="31"/>
      <c r="B58" s="44" t="s">
        <v>97</v>
      </c>
      <c r="C58" s="52"/>
      <c r="D58" s="52"/>
      <c r="E58" s="52"/>
      <c r="F58" s="52">
        <v>1.44</v>
      </c>
      <c r="G58" s="52"/>
      <c r="H58" s="52"/>
      <c r="I58" s="52"/>
    </row>
    <row r="59" spans="1:9">
      <c r="A59" s="33"/>
      <c r="B59" s="45"/>
      <c r="C59" s="3"/>
      <c r="D59" s="3"/>
      <c r="E59" s="3"/>
      <c r="F59" s="22"/>
      <c r="G59" s="3"/>
      <c r="H59" s="3"/>
      <c r="I59" s="3"/>
    </row>
    <row r="60" spans="1:9">
      <c r="B60" s="2" t="s">
        <v>12</v>
      </c>
      <c r="C60">
        <f t="shared" ref="C60:I60" si="0">SUM(C6:C59)</f>
        <v>59.04999999999999</v>
      </c>
      <c r="D60">
        <f t="shared" si="0"/>
        <v>44.580000000000005</v>
      </c>
      <c r="E60">
        <f t="shared" si="0"/>
        <v>11.3</v>
      </c>
      <c r="F60">
        <f t="shared" si="0"/>
        <v>12.479999999999999</v>
      </c>
      <c r="G60">
        <f t="shared" si="0"/>
        <v>13.399999999999999</v>
      </c>
      <c r="H60">
        <f t="shared" si="0"/>
        <v>1.6</v>
      </c>
      <c r="I60">
        <f t="shared" si="0"/>
        <v>112.80000000000001</v>
      </c>
    </row>
    <row r="62" spans="1:9">
      <c r="C62" s="3" t="s">
        <v>13</v>
      </c>
      <c r="D62" s="3" t="s">
        <v>14</v>
      </c>
      <c r="E62" s="3"/>
      <c r="F62" s="3" t="s">
        <v>15</v>
      </c>
    </row>
    <row r="63" spans="1:9">
      <c r="B63" t="s">
        <v>16</v>
      </c>
      <c r="C63" s="3">
        <f>C60+D60+E60</f>
        <v>114.92999999999999</v>
      </c>
      <c r="D63" s="10">
        <f>KOPA!D39</f>
        <v>0</v>
      </c>
      <c r="E63" s="3"/>
      <c r="F63" s="10">
        <f>C63*D63</f>
        <v>0</v>
      </c>
    </row>
    <row r="64" spans="1:9">
      <c r="B64" t="s">
        <v>17</v>
      </c>
      <c r="C64" s="3"/>
      <c r="D64" s="10">
        <f>KOPA!E39</f>
        <v>0</v>
      </c>
      <c r="E64" s="3"/>
      <c r="F64" s="10">
        <f>C64*D64</f>
        <v>0</v>
      </c>
    </row>
    <row r="65" spans="2:7" ht="30">
      <c r="B65" s="110" t="s">
        <v>233</v>
      </c>
      <c r="C65" s="3">
        <f>F60+G60+H60+I60</f>
        <v>140.28</v>
      </c>
      <c r="D65" s="10">
        <f>KOPA!E40</f>
        <v>0</v>
      </c>
      <c r="E65" s="3"/>
      <c r="F65" s="10">
        <f>C65*D65</f>
        <v>0</v>
      </c>
    </row>
    <row r="66" spans="2:7">
      <c r="B66" s="4" t="s">
        <v>18</v>
      </c>
      <c r="F66" s="11">
        <f>SUM(F63:F65)</f>
        <v>0</v>
      </c>
      <c r="G66" t="s">
        <v>19</v>
      </c>
    </row>
  </sheetData>
  <mergeCells count="1">
    <mergeCell ref="C3:I3"/>
  </mergeCells>
  <pageMargins left="0.7" right="0.7" top="0.75" bottom="0.75" header="0.3" footer="0.3"/>
  <pageSetup paperSize="9" scale="73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opLeftCell="A22" zoomScale="90" zoomScaleNormal="90" workbookViewId="0">
      <selection activeCell="H36" sqref="H36"/>
    </sheetView>
  </sheetViews>
  <sheetFormatPr defaultRowHeight="15"/>
  <cols>
    <col min="1" max="1" width="3.42578125" customWidth="1"/>
    <col min="2" max="2" width="29.5703125" customWidth="1"/>
  </cols>
  <sheetData>
    <row r="1" spans="1:11" ht="15.75">
      <c r="B1" s="1" t="s">
        <v>213</v>
      </c>
    </row>
    <row r="2" spans="1:11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12" t="s">
        <v>49</v>
      </c>
      <c r="I2" s="12" t="s">
        <v>47</v>
      </c>
      <c r="J2" s="15" t="s">
        <v>54</v>
      </c>
      <c r="K2" s="14" t="s">
        <v>24</v>
      </c>
    </row>
    <row r="3" spans="1:11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3">
        <v>1</v>
      </c>
      <c r="B6" s="45" t="s">
        <v>35</v>
      </c>
      <c r="C6" s="3"/>
      <c r="D6" s="3"/>
      <c r="E6" s="3"/>
      <c r="F6" s="3"/>
      <c r="G6" s="3"/>
      <c r="H6" s="3"/>
      <c r="I6" s="3"/>
      <c r="J6" s="3"/>
      <c r="K6" s="3"/>
    </row>
    <row r="7" spans="1:11">
      <c r="A7" s="26">
        <v>2</v>
      </c>
      <c r="B7" s="27" t="s">
        <v>20</v>
      </c>
      <c r="C7" s="52">
        <v>2</v>
      </c>
      <c r="D7" s="52"/>
      <c r="E7" s="52"/>
      <c r="F7" s="52"/>
      <c r="G7" s="52"/>
      <c r="H7" s="52"/>
      <c r="I7" s="52"/>
      <c r="J7" s="52"/>
      <c r="K7" s="52"/>
    </row>
    <row r="8" spans="1:11">
      <c r="A8" s="28"/>
      <c r="B8" s="42"/>
      <c r="C8" s="52"/>
      <c r="D8" s="52">
        <v>9</v>
      </c>
      <c r="E8" s="52"/>
      <c r="F8" s="52"/>
      <c r="G8" s="52"/>
      <c r="H8" s="52"/>
      <c r="I8" s="52"/>
      <c r="J8" s="52"/>
      <c r="K8" s="52"/>
    </row>
    <row r="9" spans="1:11">
      <c r="A9" s="31"/>
      <c r="B9" s="44"/>
      <c r="C9" s="52">
        <v>2.2000000000000002</v>
      </c>
      <c r="D9" s="52"/>
      <c r="E9" s="52"/>
      <c r="F9" s="52"/>
      <c r="G9" s="52"/>
      <c r="H9" s="52"/>
      <c r="I9" s="52"/>
      <c r="J9" s="52"/>
      <c r="K9" s="52"/>
    </row>
    <row r="10" spans="1:11">
      <c r="A10" s="26">
        <v>3</v>
      </c>
      <c r="B10" s="27" t="s">
        <v>36</v>
      </c>
      <c r="C10" s="52"/>
      <c r="D10" s="52"/>
      <c r="E10" s="52"/>
      <c r="F10" s="52"/>
      <c r="G10" s="52"/>
      <c r="H10" s="52"/>
      <c r="I10" s="52"/>
      <c r="J10" s="52"/>
      <c r="K10" s="52"/>
    </row>
    <row r="11" spans="1:11">
      <c r="A11" s="31"/>
      <c r="B11" s="43" t="s">
        <v>37</v>
      </c>
      <c r="C11" s="52"/>
      <c r="D11" s="52"/>
      <c r="E11" s="52"/>
      <c r="F11" s="52">
        <v>1.92</v>
      </c>
      <c r="G11" s="52"/>
      <c r="H11" s="52"/>
      <c r="I11" s="52"/>
      <c r="J11" s="52"/>
      <c r="K11" s="52"/>
    </row>
    <row r="12" spans="1:11">
      <c r="A12" s="26">
        <v>4</v>
      </c>
      <c r="B12" s="27" t="s">
        <v>20</v>
      </c>
      <c r="C12" s="52">
        <v>2</v>
      </c>
      <c r="D12" s="52"/>
      <c r="E12" s="52"/>
      <c r="F12" s="52"/>
      <c r="G12" s="52"/>
      <c r="H12" s="52"/>
      <c r="I12" s="52"/>
      <c r="J12" s="52"/>
      <c r="K12" s="52"/>
    </row>
    <row r="13" spans="1:11">
      <c r="A13" s="31"/>
      <c r="B13" s="32"/>
      <c r="C13" s="52"/>
      <c r="D13" s="99">
        <v>10.26</v>
      </c>
      <c r="E13" s="52"/>
      <c r="F13" s="52"/>
      <c r="G13" s="52"/>
      <c r="H13" s="52"/>
      <c r="I13" s="52"/>
      <c r="J13" s="52"/>
      <c r="K13" s="52"/>
    </row>
    <row r="14" spans="1:11">
      <c r="A14" s="33">
        <v>5</v>
      </c>
      <c r="B14" s="41" t="s">
        <v>38</v>
      </c>
      <c r="C14" s="52"/>
      <c r="D14" s="52"/>
      <c r="E14" s="52"/>
      <c r="F14" s="52"/>
      <c r="G14" s="52">
        <v>6</v>
      </c>
      <c r="H14" s="52"/>
      <c r="I14" s="52"/>
      <c r="J14" s="52"/>
      <c r="K14" s="52"/>
    </row>
    <row r="15" spans="1:11">
      <c r="A15" s="33">
        <v>6</v>
      </c>
      <c r="B15" s="41" t="s">
        <v>20</v>
      </c>
      <c r="C15" s="52"/>
      <c r="D15" s="52">
        <v>5.4</v>
      </c>
      <c r="E15" s="52"/>
      <c r="F15" s="52"/>
      <c r="G15" s="52"/>
      <c r="H15" s="52"/>
      <c r="I15" s="52"/>
      <c r="J15" s="52"/>
      <c r="K15" s="52"/>
    </row>
    <row r="16" spans="1:11">
      <c r="A16" s="33">
        <v>7</v>
      </c>
      <c r="B16" s="41" t="s">
        <v>38</v>
      </c>
      <c r="C16" s="52"/>
      <c r="D16" s="52"/>
      <c r="E16" s="52"/>
      <c r="F16" s="52"/>
      <c r="G16" s="52">
        <v>6</v>
      </c>
      <c r="H16" s="52"/>
      <c r="I16" s="52"/>
      <c r="J16" s="52"/>
      <c r="K16" s="52"/>
    </row>
    <row r="17" spans="1:11">
      <c r="A17" s="26">
        <v>8</v>
      </c>
      <c r="B17" s="27" t="s">
        <v>20</v>
      </c>
      <c r="C17" s="52"/>
      <c r="D17" s="52">
        <v>1.8</v>
      </c>
      <c r="E17" s="52"/>
      <c r="F17" s="52"/>
      <c r="G17" s="52"/>
      <c r="H17" s="52"/>
      <c r="I17" s="52"/>
      <c r="J17" s="52"/>
      <c r="K17" s="52"/>
    </row>
    <row r="18" spans="1:11">
      <c r="A18" s="31"/>
      <c r="B18" s="43"/>
      <c r="C18" s="52">
        <v>2.0499999999999998</v>
      </c>
      <c r="D18" s="52"/>
      <c r="E18" s="52"/>
      <c r="F18" s="52"/>
      <c r="G18" s="52"/>
      <c r="H18" s="52">
        <v>2.27</v>
      </c>
      <c r="I18" s="52"/>
      <c r="J18" s="52"/>
      <c r="K18" s="52"/>
    </row>
    <row r="19" spans="1:11">
      <c r="A19" s="26">
        <v>9</v>
      </c>
      <c r="B19" s="27" t="s">
        <v>39</v>
      </c>
      <c r="C19" s="52"/>
      <c r="D19" s="52"/>
      <c r="E19" s="52"/>
      <c r="F19" s="52"/>
      <c r="G19" s="52"/>
      <c r="H19" s="52"/>
      <c r="I19" s="52"/>
      <c r="J19" s="52"/>
      <c r="K19" s="52"/>
    </row>
    <row r="20" spans="1:11">
      <c r="A20" s="31"/>
      <c r="B20" s="60" t="s">
        <v>40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1:11">
      <c r="A21" s="26">
        <v>10</v>
      </c>
      <c r="B21" s="27" t="s">
        <v>20</v>
      </c>
      <c r="C21" s="52">
        <v>2</v>
      </c>
      <c r="D21" s="52"/>
      <c r="E21" s="52"/>
      <c r="F21" s="52"/>
      <c r="G21" s="52"/>
      <c r="H21" s="52"/>
      <c r="I21" s="52"/>
      <c r="J21" s="52"/>
      <c r="K21" s="52"/>
    </row>
    <row r="22" spans="1:11">
      <c r="A22" s="28"/>
      <c r="B22" s="30"/>
      <c r="C22" s="52"/>
      <c r="D22" s="52">
        <v>7.2</v>
      </c>
      <c r="E22" s="52"/>
      <c r="F22" s="52"/>
      <c r="G22" s="52"/>
      <c r="H22" s="52"/>
      <c r="I22" s="52"/>
      <c r="J22" s="52"/>
      <c r="K22" s="52"/>
    </row>
    <row r="23" spans="1:11">
      <c r="A23" s="31"/>
      <c r="B23" s="32"/>
      <c r="C23" s="52">
        <v>2</v>
      </c>
      <c r="D23" s="52"/>
      <c r="E23" s="52"/>
      <c r="F23" s="52"/>
      <c r="G23" s="52"/>
      <c r="H23" s="52"/>
      <c r="I23" s="52"/>
      <c r="J23" s="52"/>
      <c r="K23" s="52"/>
    </row>
    <row r="24" spans="1:11">
      <c r="A24" s="26">
        <v>11</v>
      </c>
      <c r="B24" s="27" t="s">
        <v>41</v>
      </c>
      <c r="C24" s="52"/>
      <c r="D24" s="52"/>
      <c r="E24" s="52"/>
      <c r="F24" s="52"/>
      <c r="G24" s="52"/>
      <c r="H24" s="52"/>
      <c r="I24" s="52"/>
      <c r="J24" s="52"/>
      <c r="K24" s="52"/>
    </row>
    <row r="25" spans="1:11">
      <c r="A25" s="31"/>
      <c r="B25" s="43" t="s">
        <v>42</v>
      </c>
      <c r="C25" s="52"/>
      <c r="D25" s="52"/>
      <c r="E25" s="52"/>
      <c r="F25" s="52"/>
      <c r="G25" s="52"/>
      <c r="H25" s="52"/>
      <c r="I25" s="52"/>
      <c r="J25" s="52"/>
      <c r="K25" s="52"/>
    </row>
    <row r="26" spans="1:11">
      <c r="A26" s="26">
        <v>12</v>
      </c>
      <c r="B26" s="27" t="s">
        <v>20</v>
      </c>
      <c r="C26" s="52">
        <v>2</v>
      </c>
      <c r="D26" s="52"/>
      <c r="E26" s="52"/>
      <c r="F26" s="52"/>
      <c r="G26" s="52"/>
      <c r="H26" s="52"/>
      <c r="I26" s="52"/>
      <c r="J26" s="52"/>
      <c r="K26" s="52"/>
    </row>
    <row r="27" spans="1:11">
      <c r="A27" s="28"/>
      <c r="B27" s="59"/>
      <c r="C27" s="52"/>
      <c r="D27" s="52">
        <v>4.8</v>
      </c>
      <c r="E27" s="52"/>
      <c r="F27" s="52"/>
      <c r="G27" s="52"/>
      <c r="H27" s="52"/>
      <c r="I27" s="52"/>
      <c r="J27" s="52"/>
      <c r="K27" s="52"/>
    </row>
    <row r="28" spans="1:11">
      <c r="A28" s="31"/>
      <c r="B28" s="43"/>
      <c r="C28" s="52">
        <v>2</v>
      </c>
      <c r="D28" s="52"/>
      <c r="E28" s="52"/>
      <c r="F28" s="52"/>
      <c r="G28" s="52"/>
      <c r="H28" s="52"/>
      <c r="I28" s="52"/>
      <c r="J28" s="52"/>
      <c r="K28" s="52"/>
    </row>
    <row r="29" spans="1:11">
      <c r="A29" s="26">
        <v>13</v>
      </c>
      <c r="B29" s="27" t="s">
        <v>43</v>
      </c>
      <c r="C29" s="52"/>
      <c r="D29" s="52"/>
      <c r="E29" s="52"/>
      <c r="F29" s="52"/>
      <c r="G29" s="52"/>
      <c r="H29" s="52"/>
      <c r="I29" s="52"/>
      <c r="J29" s="52"/>
      <c r="K29" s="52"/>
    </row>
    <row r="30" spans="1:11">
      <c r="A30" s="31"/>
      <c r="B30" s="32" t="s">
        <v>44</v>
      </c>
      <c r="C30" s="52"/>
      <c r="D30" s="52"/>
      <c r="E30" s="52"/>
      <c r="F30" s="52"/>
      <c r="G30" s="52"/>
      <c r="H30" s="52"/>
      <c r="I30" s="52"/>
      <c r="J30" s="52"/>
      <c r="K30" s="52"/>
    </row>
    <row r="31" spans="1:11">
      <c r="B31" s="6"/>
      <c r="C31" s="52"/>
      <c r="D31" s="52"/>
      <c r="E31" s="52"/>
      <c r="F31" s="52"/>
      <c r="G31" s="52"/>
      <c r="H31" s="52"/>
      <c r="I31" s="52"/>
      <c r="J31" s="52"/>
      <c r="K31" s="52"/>
    </row>
    <row r="32" spans="1:11">
      <c r="B32" s="6"/>
      <c r="C32" s="52"/>
      <c r="D32" s="52"/>
      <c r="E32" s="52"/>
      <c r="F32" s="52"/>
      <c r="G32" s="52"/>
      <c r="H32" s="52"/>
      <c r="I32" s="52"/>
      <c r="J32" s="52"/>
      <c r="K32" s="52"/>
    </row>
    <row r="33" spans="2:11">
      <c r="B33" s="6"/>
      <c r="C33" s="3"/>
      <c r="D33" s="3"/>
      <c r="E33" s="3"/>
      <c r="F33" s="3"/>
      <c r="G33" s="3"/>
      <c r="H33" s="3"/>
      <c r="I33" s="3"/>
      <c r="J33" s="3"/>
      <c r="K33" s="3"/>
    </row>
    <row r="34" spans="2:11">
      <c r="B34" s="7"/>
      <c r="C34" s="3"/>
      <c r="D34" s="3"/>
      <c r="E34" s="3"/>
      <c r="F34" s="3"/>
      <c r="G34" s="3"/>
      <c r="H34" s="3"/>
      <c r="I34" s="3"/>
      <c r="J34" s="3"/>
      <c r="K34" s="3"/>
    </row>
    <row r="35" spans="2:11">
      <c r="B35" s="5"/>
      <c r="C35" s="3"/>
      <c r="D35" s="3"/>
      <c r="E35" s="3"/>
      <c r="F35" s="3"/>
      <c r="G35" s="3"/>
      <c r="H35" s="3"/>
      <c r="I35" s="3"/>
      <c r="J35" s="3"/>
      <c r="K35" s="3"/>
    </row>
    <row r="36" spans="2:11">
      <c r="B36" s="2" t="s">
        <v>12</v>
      </c>
      <c r="C36">
        <f>SUM(C6:C35)</f>
        <v>16.25</v>
      </c>
      <c r="D36">
        <f>SUM(D6:D35)</f>
        <v>38.459999999999994</v>
      </c>
      <c r="E36">
        <f>SUM(E6:E35)</f>
        <v>0</v>
      </c>
      <c r="F36">
        <f>SUM(F6:F35)</f>
        <v>1.92</v>
      </c>
      <c r="G36">
        <f t="shared" ref="G36:I36" si="0">SUM(G6:G35)</f>
        <v>12</v>
      </c>
      <c r="H36">
        <f t="shared" si="0"/>
        <v>2.27</v>
      </c>
      <c r="I36">
        <f t="shared" si="0"/>
        <v>0</v>
      </c>
      <c r="J36">
        <f>SUM(J6:J35)</f>
        <v>0</v>
      </c>
      <c r="K36">
        <f>SUM(K6:K35)</f>
        <v>0</v>
      </c>
    </row>
    <row r="38" spans="2:11">
      <c r="C38" s="3" t="s">
        <v>13</v>
      </c>
      <c r="D38" s="3" t="s">
        <v>14</v>
      </c>
      <c r="E38" s="3"/>
      <c r="F38" s="3" t="s">
        <v>15</v>
      </c>
      <c r="G38" s="8"/>
      <c r="H38" s="8"/>
    </row>
    <row r="39" spans="2:11">
      <c r="B39" t="s">
        <v>16</v>
      </c>
      <c r="C39" s="3">
        <f>C36+D36+E36</f>
        <v>54.709999999999994</v>
      </c>
      <c r="D39" s="10"/>
      <c r="E39" s="3"/>
      <c r="F39" s="10">
        <f>C39*D39</f>
        <v>0</v>
      </c>
      <c r="G39" s="8"/>
      <c r="H39" s="8"/>
    </row>
    <row r="40" spans="2:11">
      <c r="B40" t="s">
        <v>17</v>
      </c>
      <c r="C40" s="3"/>
      <c r="D40" s="10"/>
      <c r="E40" s="3"/>
      <c r="F40" s="10">
        <f>C40*D40</f>
        <v>0</v>
      </c>
      <c r="G40" s="8"/>
      <c r="H40" s="8"/>
    </row>
    <row r="41" spans="2:11" ht="30">
      <c r="B41" s="110" t="s">
        <v>233</v>
      </c>
      <c r="C41" s="3">
        <f>SUM(F36:K36)</f>
        <v>16.190000000000001</v>
      </c>
      <c r="D41" s="10"/>
      <c r="E41" s="3"/>
      <c r="F41" s="10">
        <f>C41*D41</f>
        <v>0</v>
      </c>
      <c r="G41" s="8"/>
      <c r="H41" s="8"/>
    </row>
    <row r="42" spans="2:11">
      <c r="C42" s="8"/>
      <c r="D42" s="115"/>
      <c r="E42" s="8"/>
      <c r="F42" s="115"/>
      <c r="G42" s="8"/>
      <c r="H42" s="8"/>
    </row>
    <row r="43" spans="2:11">
      <c r="B43" s="4" t="s">
        <v>18</v>
      </c>
      <c r="F43" s="11">
        <f>SUM(F39:F41)</f>
        <v>0</v>
      </c>
      <c r="G43" t="s">
        <v>19</v>
      </c>
    </row>
  </sheetData>
  <mergeCells count="1">
    <mergeCell ref="C3:K3"/>
  </mergeCells>
  <pageMargins left="0.7" right="0.7" top="0.75" bottom="0.75" header="0.3" footer="0.3"/>
  <pageSetup paperSize="9" scale="75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opLeftCell="A16" workbookViewId="0">
      <selection activeCell="C23" sqref="C23:E23"/>
    </sheetView>
  </sheetViews>
  <sheetFormatPr defaultRowHeight="15"/>
  <cols>
    <col min="1" max="1" width="3.42578125" customWidth="1"/>
    <col min="2" max="2" width="29.5703125" customWidth="1"/>
  </cols>
  <sheetData>
    <row r="1" spans="1:11" ht="15.75">
      <c r="B1" s="1" t="s">
        <v>214</v>
      </c>
    </row>
    <row r="2" spans="1:11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18" t="s">
        <v>49</v>
      </c>
      <c r="I2" s="18" t="s">
        <v>47</v>
      </c>
      <c r="J2" s="15" t="s">
        <v>54</v>
      </c>
      <c r="K2" s="14" t="s">
        <v>24</v>
      </c>
    </row>
    <row r="3" spans="1:11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3">
        <v>1</v>
      </c>
      <c r="B6" s="45" t="s">
        <v>63</v>
      </c>
      <c r="C6" s="52"/>
      <c r="D6" s="52"/>
      <c r="E6" s="52"/>
      <c r="F6" s="52">
        <v>2.2400000000000002</v>
      </c>
      <c r="G6" s="52"/>
      <c r="H6" s="3"/>
      <c r="I6" s="3"/>
      <c r="J6" s="3"/>
      <c r="K6" s="3"/>
    </row>
    <row r="7" spans="1:11">
      <c r="A7" s="26">
        <v>2</v>
      </c>
      <c r="B7" s="27" t="s">
        <v>20</v>
      </c>
      <c r="C7" s="52">
        <v>2</v>
      </c>
      <c r="D7" s="52"/>
      <c r="E7" s="52"/>
      <c r="F7" s="52"/>
      <c r="G7" s="52"/>
      <c r="H7" s="3"/>
      <c r="I7" s="3"/>
      <c r="J7" s="3"/>
      <c r="K7" s="3"/>
    </row>
    <row r="8" spans="1:11">
      <c r="A8" s="28"/>
      <c r="B8" s="30"/>
      <c r="C8" s="52"/>
      <c r="D8" s="52">
        <v>8.1</v>
      </c>
      <c r="E8" s="52"/>
      <c r="F8" s="52"/>
      <c r="G8" s="52"/>
      <c r="H8" s="3"/>
      <c r="I8" s="3"/>
      <c r="J8" s="3"/>
      <c r="K8" s="3"/>
    </row>
    <row r="9" spans="1:11">
      <c r="A9" s="31"/>
      <c r="B9" s="32"/>
      <c r="C9" s="52">
        <v>2</v>
      </c>
      <c r="D9" s="52"/>
      <c r="E9" s="52"/>
      <c r="F9" s="52"/>
      <c r="G9" s="52"/>
      <c r="H9" s="3"/>
      <c r="I9" s="3"/>
      <c r="J9" s="3"/>
      <c r="K9" s="3"/>
    </row>
    <row r="10" spans="1:11">
      <c r="A10" s="26">
        <v>3</v>
      </c>
      <c r="B10" s="27" t="s">
        <v>58</v>
      </c>
      <c r="C10" s="52"/>
      <c r="D10" s="52"/>
      <c r="E10" s="52"/>
      <c r="F10" s="52"/>
      <c r="G10" s="52"/>
      <c r="H10" s="3"/>
      <c r="I10" s="3"/>
      <c r="J10" s="3"/>
      <c r="K10" s="3"/>
    </row>
    <row r="11" spans="1:11">
      <c r="A11" s="28"/>
      <c r="B11" s="42" t="s">
        <v>59</v>
      </c>
      <c r="C11" s="52">
        <v>3.5</v>
      </c>
      <c r="D11" s="52"/>
      <c r="E11" s="52"/>
      <c r="F11" s="52"/>
      <c r="G11" s="52"/>
      <c r="H11" s="3"/>
      <c r="I11" s="3"/>
      <c r="J11" s="3"/>
      <c r="K11" s="3"/>
    </row>
    <row r="12" spans="1:11">
      <c r="A12" s="28"/>
      <c r="B12" s="42" t="s">
        <v>61</v>
      </c>
      <c r="C12" s="52"/>
      <c r="D12" s="52"/>
      <c r="E12" s="52"/>
      <c r="F12" s="52">
        <v>1.92</v>
      </c>
      <c r="G12" s="52"/>
      <c r="H12" s="3"/>
      <c r="I12" s="3"/>
      <c r="J12" s="3"/>
      <c r="K12" s="3"/>
    </row>
    <row r="13" spans="1:11">
      <c r="A13" s="28"/>
      <c r="B13" s="42"/>
      <c r="C13" s="52">
        <v>2</v>
      </c>
      <c r="D13" s="52"/>
      <c r="E13" s="52"/>
      <c r="F13" s="52"/>
      <c r="G13" s="52"/>
      <c r="H13" s="3"/>
      <c r="I13" s="3"/>
      <c r="J13" s="3"/>
      <c r="K13" s="3"/>
    </row>
    <row r="14" spans="1:11">
      <c r="A14" s="31">
        <v>4</v>
      </c>
      <c r="B14" s="32" t="s">
        <v>158</v>
      </c>
      <c r="C14" s="52">
        <v>5</v>
      </c>
      <c r="D14" s="52"/>
      <c r="E14" s="52"/>
      <c r="F14" s="52"/>
      <c r="G14" s="52"/>
      <c r="H14" s="3"/>
      <c r="I14" s="3"/>
      <c r="J14" s="3"/>
      <c r="K14" s="3"/>
    </row>
    <row r="15" spans="1:11">
      <c r="A15" s="26">
        <v>5</v>
      </c>
      <c r="B15" s="27" t="s">
        <v>60</v>
      </c>
      <c r="C15" s="52"/>
      <c r="D15" s="52"/>
      <c r="E15" s="52"/>
      <c r="F15" s="52"/>
      <c r="G15" s="52"/>
      <c r="H15" s="3"/>
      <c r="I15" s="3"/>
      <c r="J15" s="3"/>
      <c r="K15" s="3"/>
    </row>
    <row r="16" spans="1:11">
      <c r="A16" s="28"/>
      <c r="B16" s="42" t="s">
        <v>59</v>
      </c>
      <c r="C16" s="52">
        <v>1.8</v>
      </c>
      <c r="D16" s="52"/>
      <c r="E16" s="52"/>
      <c r="F16" s="52"/>
      <c r="G16" s="52"/>
      <c r="H16" s="3"/>
      <c r="I16" s="3"/>
      <c r="J16" s="3"/>
      <c r="K16" s="3"/>
    </row>
    <row r="17" spans="1:11">
      <c r="A17" s="31"/>
      <c r="B17" s="43" t="s">
        <v>62</v>
      </c>
      <c r="C17" s="52"/>
      <c r="D17" s="52"/>
      <c r="E17" s="52"/>
      <c r="F17" s="52">
        <v>1.6</v>
      </c>
      <c r="G17" s="52"/>
      <c r="H17" s="3"/>
      <c r="I17" s="3"/>
      <c r="J17" s="3"/>
      <c r="K17" s="3"/>
    </row>
    <row r="18" spans="1:11">
      <c r="A18" s="28">
        <v>6</v>
      </c>
      <c r="B18" s="30" t="s">
        <v>20</v>
      </c>
      <c r="C18" s="90">
        <v>2</v>
      </c>
      <c r="D18" s="52"/>
      <c r="E18" s="52"/>
      <c r="F18" s="52"/>
      <c r="G18" s="52"/>
      <c r="H18" s="3"/>
      <c r="I18" s="3"/>
      <c r="J18" s="3"/>
      <c r="K18" s="3"/>
    </row>
    <row r="19" spans="1:11">
      <c r="A19" s="28"/>
      <c r="B19" s="30"/>
      <c r="C19" s="90"/>
      <c r="D19" s="52">
        <v>3.75</v>
      </c>
      <c r="E19" s="52"/>
      <c r="F19" s="52"/>
      <c r="G19" s="52"/>
      <c r="H19" s="3"/>
      <c r="I19" s="3"/>
      <c r="J19" s="3"/>
      <c r="K19" s="3"/>
    </row>
    <row r="20" spans="1:11">
      <c r="A20" s="28"/>
      <c r="B20" s="30"/>
      <c r="C20" s="90"/>
      <c r="D20" s="52"/>
      <c r="E20" s="52">
        <v>2.0750000000000002</v>
      </c>
      <c r="F20" s="52"/>
      <c r="G20" s="52"/>
      <c r="H20" s="3"/>
      <c r="I20" s="3"/>
      <c r="J20" s="3"/>
      <c r="K20" s="3"/>
    </row>
    <row r="21" spans="1:11">
      <c r="A21" s="28"/>
      <c r="B21" s="30"/>
      <c r="C21" s="90"/>
      <c r="D21" s="52">
        <v>3.75</v>
      </c>
      <c r="E21" s="52"/>
      <c r="F21" s="52"/>
      <c r="G21" s="52"/>
      <c r="H21" s="3"/>
      <c r="I21" s="3"/>
      <c r="J21" s="3"/>
      <c r="K21" s="3"/>
    </row>
    <row r="22" spans="1:11">
      <c r="A22" s="31"/>
      <c r="B22" s="32"/>
      <c r="C22" s="90">
        <v>2</v>
      </c>
      <c r="D22" s="52"/>
      <c r="E22" s="52"/>
      <c r="F22" s="52"/>
      <c r="G22" s="52"/>
      <c r="H22" s="3"/>
      <c r="I22" s="3"/>
      <c r="J22" s="3"/>
      <c r="K22" s="3"/>
    </row>
    <row r="23" spans="1:11">
      <c r="B23" s="2" t="s">
        <v>12</v>
      </c>
      <c r="C23">
        <f t="shared" ref="C23:K23" si="0">SUM(C6:C22)</f>
        <v>20.3</v>
      </c>
      <c r="D23">
        <f t="shared" si="0"/>
        <v>15.6</v>
      </c>
      <c r="E23">
        <f t="shared" si="0"/>
        <v>2.0750000000000002</v>
      </c>
      <c r="F23">
        <f t="shared" si="0"/>
        <v>5.76</v>
      </c>
      <c r="G23">
        <f t="shared" si="0"/>
        <v>0</v>
      </c>
      <c r="H23">
        <f t="shared" si="0"/>
        <v>0</v>
      </c>
      <c r="I23">
        <f t="shared" si="0"/>
        <v>0</v>
      </c>
      <c r="J23">
        <f t="shared" si="0"/>
        <v>0</v>
      </c>
      <c r="K23">
        <f t="shared" si="0"/>
        <v>0</v>
      </c>
    </row>
    <row r="25" spans="1:11">
      <c r="C25" s="3" t="s">
        <v>13</v>
      </c>
      <c r="D25" s="3" t="s">
        <v>14</v>
      </c>
      <c r="E25" s="3"/>
      <c r="F25" s="3" t="s">
        <v>15</v>
      </c>
      <c r="G25" s="8"/>
      <c r="H25" s="8"/>
    </row>
    <row r="26" spans="1:11">
      <c r="B26" t="s">
        <v>16</v>
      </c>
      <c r="C26" s="3">
        <f>C23+D23+E23</f>
        <v>37.975000000000001</v>
      </c>
      <c r="D26" s="10"/>
      <c r="E26" s="3"/>
      <c r="F26" s="10">
        <f>C26*D26</f>
        <v>0</v>
      </c>
      <c r="G26" s="8"/>
      <c r="H26" s="8"/>
    </row>
    <row r="27" spans="1:11">
      <c r="B27" t="s">
        <v>17</v>
      </c>
      <c r="C27" s="3"/>
      <c r="D27" s="10"/>
      <c r="E27" s="3"/>
      <c r="F27" s="10">
        <f>C27*D27</f>
        <v>0</v>
      </c>
      <c r="G27" s="8"/>
      <c r="H27" s="8"/>
    </row>
    <row r="28" spans="1:11" ht="30">
      <c r="B28" s="110" t="s">
        <v>233</v>
      </c>
      <c r="C28" s="3">
        <f>SUM(F23:K23)</f>
        <v>5.76</v>
      </c>
      <c r="D28" s="10"/>
      <c r="E28" s="3"/>
      <c r="F28" s="10">
        <f>C28*D28</f>
        <v>0</v>
      </c>
      <c r="G28" s="8"/>
      <c r="H28" s="8"/>
    </row>
    <row r="29" spans="1:11">
      <c r="B29" s="4" t="s">
        <v>18</v>
      </c>
      <c r="F29" s="11">
        <f>SUM(F26:F28)</f>
        <v>0</v>
      </c>
      <c r="G29" t="s">
        <v>19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F23" sqref="F23"/>
    </sheetView>
  </sheetViews>
  <sheetFormatPr defaultRowHeight="15"/>
  <cols>
    <col min="1" max="1" width="3.42578125" customWidth="1"/>
    <col min="2" max="2" width="29.5703125" customWidth="1"/>
    <col min="3" max="3" width="11" customWidth="1"/>
    <col min="7" max="7" width="11.5703125" customWidth="1"/>
  </cols>
  <sheetData>
    <row r="1" spans="1:11" ht="15.75">
      <c r="B1" s="1" t="s">
        <v>215</v>
      </c>
    </row>
    <row r="2" spans="1:11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53</v>
      </c>
      <c r="G2" s="25" t="s">
        <v>88</v>
      </c>
      <c r="H2" s="18" t="s">
        <v>49</v>
      </c>
      <c r="I2" s="18" t="s">
        <v>47</v>
      </c>
      <c r="J2" s="15" t="s">
        <v>54</v>
      </c>
      <c r="K2" s="14" t="s">
        <v>24</v>
      </c>
    </row>
    <row r="3" spans="1:11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3">
        <v>920</v>
      </c>
      <c r="H4" s="3">
        <v>937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3"/>
      <c r="D5" s="3"/>
      <c r="E5" s="3"/>
      <c r="F5" s="3"/>
      <c r="G5" s="3"/>
      <c r="H5" s="3"/>
      <c r="I5" s="3"/>
      <c r="J5" s="3"/>
      <c r="K5" s="3"/>
    </row>
    <row r="6" spans="1:11" ht="30">
      <c r="A6">
        <v>1</v>
      </c>
      <c r="B6" s="9" t="s">
        <v>64</v>
      </c>
      <c r="C6" s="52"/>
      <c r="D6" s="52">
        <v>1.2</v>
      </c>
      <c r="E6" s="52"/>
      <c r="F6" s="52"/>
      <c r="G6" s="52"/>
      <c r="H6" s="52"/>
      <c r="I6" s="3"/>
      <c r="J6" s="3"/>
      <c r="K6" s="3"/>
    </row>
    <row r="7" spans="1:11">
      <c r="B7" s="21" t="s">
        <v>65</v>
      </c>
      <c r="C7" s="52"/>
      <c r="D7" s="52"/>
      <c r="E7" s="52"/>
      <c r="F7" s="52"/>
      <c r="G7" s="52"/>
      <c r="H7" s="52"/>
      <c r="I7" s="3"/>
      <c r="J7" s="3"/>
      <c r="K7" s="3"/>
    </row>
    <row r="8" spans="1:11">
      <c r="A8" s="26">
        <v>2</v>
      </c>
      <c r="B8" s="27" t="s">
        <v>20</v>
      </c>
      <c r="C8" s="52"/>
      <c r="D8" s="52"/>
      <c r="E8" s="52"/>
      <c r="F8" s="52"/>
      <c r="G8" s="52"/>
      <c r="H8" s="52"/>
      <c r="I8" s="3"/>
      <c r="J8" s="3"/>
      <c r="K8" s="3"/>
    </row>
    <row r="9" spans="1:11" ht="30">
      <c r="A9" s="28"/>
      <c r="B9" s="29" t="s">
        <v>66</v>
      </c>
      <c r="C9" s="52"/>
      <c r="D9" s="52"/>
      <c r="E9" s="52"/>
      <c r="F9" s="52"/>
      <c r="G9" s="98">
        <v>6</v>
      </c>
      <c r="H9" s="52"/>
      <c r="I9" s="3"/>
      <c r="J9" s="3"/>
      <c r="K9" s="3"/>
    </row>
    <row r="10" spans="1:11" ht="30">
      <c r="A10" s="28"/>
      <c r="B10" s="29" t="s">
        <v>67</v>
      </c>
      <c r="C10" s="52"/>
      <c r="D10" s="52"/>
      <c r="E10" s="52"/>
      <c r="F10" s="52"/>
      <c r="G10" s="98">
        <v>12.6</v>
      </c>
      <c r="H10" s="52"/>
      <c r="I10" s="3"/>
      <c r="J10" s="3"/>
      <c r="K10" s="3"/>
    </row>
    <row r="11" spans="1:11">
      <c r="A11" s="31"/>
      <c r="B11" s="35" t="s">
        <v>68</v>
      </c>
      <c r="C11" s="52"/>
      <c r="D11" s="52"/>
      <c r="E11" s="52"/>
      <c r="F11" s="52"/>
      <c r="G11" s="98">
        <v>4.2</v>
      </c>
      <c r="H11" s="52"/>
      <c r="I11" s="3"/>
      <c r="J11" s="3"/>
      <c r="K11" s="3"/>
    </row>
    <row r="12" spans="1:11">
      <c r="A12" s="33">
        <v>3</v>
      </c>
      <c r="B12" s="34" t="s">
        <v>85</v>
      </c>
      <c r="C12" s="52"/>
      <c r="D12" s="52"/>
      <c r="E12" s="52"/>
      <c r="F12" s="52"/>
      <c r="G12" s="98"/>
      <c r="H12" s="52">
        <v>2.2000000000000002</v>
      </c>
      <c r="I12" s="3"/>
      <c r="J12" s="3"/>
      <c r="K12" s="3"/>
    </row>
    <row r="13" spans="1:11">
      <c r="A13" s="26">
        <v>4</v>
      </c>
      <c r="B13" s="27" t="s">
        <v>20</v>
      </c>
      <c r="C13" s="52"/>
      <c r="D13" s="52"/>
      <c r="E13" s="52"/>
      <c r="F13" s="52"/>
      <c r="G13" s="98"/>
      <c r="H13" s="52"/>
      <c r="I13" s="3"/>
      <c r="J13" s="3"/>
      <c r="K13" s="3"/>
    </row>
    <row r="14" spans="1:11">
      <c r="A14" s="28"/>
      <c r="B14" s="30"/>
      <c r="C14" s="52"/>
      <c r="D14" s="52"/>
      <c r="E14" s="52"/>
      <c r="F14" s="52"/>
      <c r="G14" s="98"/>
      <c r="H14" s="52"/>
      <c r="I14" s="3"/>
      <c r="J14" s="3"/>
      <c r="K14" s="3"/>
    </row>
    <row r="15" spans="1:11">
      <c r="A15" s="28"/>
      <c r="B15" s="30"/>
      <c r="C15" s="52"/>
      <c r="D15" s="52"/>
      <c r="E15" s="52"/>
      <c r="F15" s="52"/>
      <c r="G15" s="98"/>
      <c r="H15" s="52"/>
      <c r="I15" s="3"/>
      <c r="J15" s="3"/>
      <c r="K15" s="3"/>
    </row>
    <row r="16" spans="1:11">
      <c r="A16" s="31"/>
      <c r="B16" s="35" t="s">
        <v>69</v>
      </c>
      <c r="C16" s="52"/>
      <c r="D16" s="52"/>
      <c r="E16" s="52"/>
      <c r="F16" s="52"/>
      <c r="G16" s="98">
        <v>13.2</v>
      </c>
      <c r="H16" s="52"/>
      <c r="I16" s="3"/>
      <c r="J16" s="3"/>
      <c r="K16" s="3"/>
    </row>
    <row r="17" spans="1:11">
      <c r="A17" s="26">
        <v>5</v>
      </c>
      <c r="B17" s="27" t="s">
        <v>23</v>
      </c>
      <c r="C17" s="52"/>
      <c r="D17" s="52"/>
      <c r="E17" s="52"/>
      <c r="F17" s="52"/>
      <c r="G17" s="52"/>
      <c r="H17" s="52"/>
      <c r="I17" s="3"/>
      <c r="J17" s="3"/>
      <c r="K17" s="3"/>
    </row>
    <row r="18" spans="1:11">
      <c r="A18" s="28"/>
      <c r="B18" s="42" t="s">
        <v>70</v>
      </c>
      <c r="C18" s="52"/>
      <c r="D18" s="52"/>
      <c r="E18" s="52"/>
      <c r="F18" s="52">
        <v>1.44</v>
      </c>
      <c r="G18" s="52"/>
      <c r="H18" s="52"/>
      <c r="I18" s="3"/>
      <c r="J18" s="3"/>
      <c r="K18" s="3"/>
    </row>
    <row r="19" spans="1:11">
      <c r="A19" s="31"/>
      <c r="B19" s="43" t="s">
        <v>71</v>
      </c>
      <c r="C19" s="52"/>
      <c r="D19" s="52"/>
      <c r="E19" s="52"/>
      <c r="F19" s="52">
        <v>1.76</v>
      </c>
      <c r="G19" s="52"/>
      <c r="H19" s="52"/>
      <c r="I19" s="3"/>
      <c r="J19" s="3"/>
      <c r="K19" s="3"/>
    </row>
    <row r="20" spans="1:11">
      <c r="A20" s="26">
        <v>6</v>
      </c>
      <c r="B20" s="27" t="s">
        <v>72</v>
      </c>
      <c r="C20" s="52">
        <v>2</v>
      </c>
      <c r="D20" s="52"/>
      <c r="E20" s="52"/>
      <c r="F20" s="52"/>
      <c r="G20" s="52"/>
      <c r="H20" s="52"/>
      <c r="I20" s="3"/>
      <c r="J20" s="3"/>
      <c r="K20" s="3"/>
    </row>
    <row r="21" spans="1:11">
      <c r="A21" s="28"/>
      <c r="B21" s="30"/>
      <c r="C21" s="52"/>
      <c r="D21" s="52">
        <v>3.2250000000000001</v>
      </c>
      <c r="E21" s="52"/>
      <c r="F21" s="52"/>
      <c r="G21" s="52"/>
      <c r="H21" s="52"/>
      <c r="I21" s="3"/>
      <c r="J21" s="3"/>
      <c r="K21" s="3"/>
    </row>
    <row r="22" spans="1:11">
      <c r="A22" s="31"/>
      <c r="B22" s="44"/>
      <c r="C22" s="52">
        <v>2</v>
      </c>
      <c r="D22" s="52"/>
      <c r="E22" s="52"/>
      <c r="F22" s="52"/>
      <c r="G22" s="52"/>
      <c r="H22" s="52"/>
      <c r="I22" s="3"/>
      <c r="J22" s="3"/>
      <c r="K22" s="3"/>
    </row>
    <row r="23" spans="1:11">
      <c r="B23" s="2" t="s">
        <v>12</v>
      </c>
      <c r="C23">
        <f t="shared" ref="C23:K23" si="0">SUM(C6:C22)</f>
        <v>4</v>
      </c>
      <c r="D23">
        <f t="shared" si="0"/>
        <v>4.4249999999999998</v>
      </c>
      <c r="E23">
        <f t="shared" si="0"/>
        <v>0</v>
      </c>
      <c r="F23">
        <f t="shared" si="0"/>
        <v>3.2</v>
      </c>
      <c r="G23">
        <f t="shared" si="0"/>
        <v>36</v>
      </c>
      <c r="H23">
        <f t="shared" si="0"/>
        <v>2.2000000000000002</v>
      </c>
      <c r="I23">
        <f t="shared" si="0"/>
        <v>0</v>
      </c>
      <c r="J23">
        <f t="shared" si="0"/>
        <v>0</v>
      </c>
      <c r="K23">
        <f t="shared" si="0"/>
        <v>0</v>
      </c>
    </row>
    <row r="25" spans="1:11">
      <c r="C25" s="3" t="s">
        <v>13</v>
      </c>
      <c r="D25" s="3" t="s">
        <v>14</v>
      </c>
      <c r="E25" s="3"/>
      <c r="F25" s="3" t="s">
        <v>15</v>
      </c>
      <c r="G25" s="8"/>
      <c r="H25" s="8"/>
    </row>
    <row r="26" spans="1:11">
      <c r="B26" t="s">
        <v>16</v>
      </c>
      <c r="C26" s="3">
        <f>C23+D23+E23</f>
        <v>8.4250000000000007</v>
      </c>
      <c r="D26" s="10"/>
      <c r="E26" s="3"/>
      <c r="F26" s="10">
        <f>C26*D26</f>
        <v>0</v>
      </c>
      <c r="G26" s="8"/>
      <c r="H26" s="8"/>
    </row>
    <row r="27" spans="1:11">
      <c r="B27" t="s">
        <v>17</v>
      </c>
      <c r="C27" s="3">
        <f>G23</f>
        <v>36</v>
      </c>
      <c r="D27" s="10"/>
      <c r="E27" s="3"/>
      <c r="F27" s="10">
        <f>C27*D27</f>
        <v>0</v>
      </c>
      <c r="G27" s="8"/>
      <c r="H27" s="8"/>
    </row>
    <row r="28" spans="1:11" ht="30">
      <c r="B28" s="110" t="s">
        <v>233</v>
      </c>
      <c r="C28" s="3">
        <f>SUM(F23+H23+I23+J23+K23)</f>
        <v>5.4</v>
      </c>
      <c r="D28" s="10"/>
      <c r="E28" s="3"/>
      <c r="F28" s="10">
        <f>C28*D28</f>
        <v>0</v>
      </c>
      <c r="G28" s="8"/>
      <c r="H28" s="8"/>
    </row>
    <row r="29" spans="1:11">
      <c r="B29" s="4" t="s">
        <v>18</v>
      </c>
      <c r="F29" s="11">
        <f>SUM(F26:F28)</f>
        <v>0</v>
      </c>
      <c r="G29" t="s">
        <v>19</v>
      </c>
    </row>
  </sheetData>
  <mergeCells count="1">
    <mergeCell ref="C3:K3"/>
  </mergeCells>
  <pageMargins left="0.25" right="0.25" top="0.75" bottom="0.75" header="0.3" footer="0.3"/>
  <pageSetup paperSize="9" scale="82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opLeftCell="A16" workbookViewId="0">
      <selection activeCell="C23" sqref="C23"/>
    </sheetView>
  </sheetViews>
  <sheetFormatPr defaultRowHeight="15"/>
  <cols>
    <col min="1" max="1" width="3.42578125" customWidth="1"/>
    <col min="2" max="2" width="29.5703125" customWidth="1"/>
    <col min="3" max="3" width="11" customWidth="1"/>
    <col min="9" max="9" width="12.85546875" customWidth="1"/>
  </cols>
  <sheetData>
    <row r="1" spans="1:11" ht="15.75">
      <c r="B1" s="1" t="s">
        <v>216</v>
      </c>
    </row>
    <row r="2" spans="1:11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78</v>
      </c>
      <c r="H2" s="20" t="s">
        <v>79</v>
      </c>
      <c r="I2" s="25" t="s">
        <v>89</v>
      </c>
      <c r="J2" s="15" t="s">
        <v>54</v>
      </c>
      <c r="K2" s="14" t="s">
        <v>24</v>
      </c>
    </row>
    <row r="3" spans="1:11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3">
        <v>934</v>
      </c>
      <c r="H4" s="3">
        <v>938</v>
      </c>
      <c r="I4" s="3">
        <v>920</v>
      </c>
      <c r="J4" s="3">
        <v>926</v>
      </c>
      <c r="K4" s="3">
        <v>931</v>
      </c>
    </row>
    <row r="5" spans="1:11">
      <c r="A5" s="31"/>
      <c r="B5" s="39"/>
      <c r="C5" s="3"/>
      <c r="D5" s="3"/>
      <c r="E5" s="3"/>
      <c r="F5" s="3"/>
      <c r="G5" s="3"/>
      <c r="H5" s="3"/>
      <c r="I5" s="3"/>
      <c r="J5" s="3"/>
      <c r="K5" s="3"/>
    </row>
    <row r="6" spans="1:11" ht="30">
      <c r="A6" s="26">
        <v>1</v>
      </c>
      <c r="B6" s="40" t="s">
        <v>73</v>
      </c>
      <c r="C6" s="3"/>
      <c r="D6" s="3"/>
      <c r="E6" s="3"/>
      <c r="F6" s="3"/>
      <c r="G6" s="3"/>
      <c r="H6" s="3"/>
      <c r="I6" s="3"/>
      <c r="J6" s="3"/>
      <c r="K6" s="3"/>
    </row>
    <row r="7" spans="1:11">
      <c r="A7" s="31"/>
      <c r="B7" s="35" t="s">
        <v>69</v>
      </c>
      <c r="C7" s="52"/>
      <c r="D7" s="52"/>
      <c r="E7" s="52"/>
      <c r="F7" s="52"/>
      <c r="G7" s="52"/>
      <c r="H7" s="52"/>
      <c r="I7" s="98">
        <v>9.9499999999999993</v>
      </c>
      <c r="J7" s="52"/>
      <c r="K7" s="52"/>
    </row>
    <row r="8" spans="1:11">
      <c r="A8" s="33">
        <v>2</v>
      </c>
      <c r="B8" s="41" t="s">
        <v>20</v>
      </c>
      <c r="C8" s="52"/>
      <c r="D8" s="52"/>
      <c r="E8" s="52">
        <v>2.2000000000000002</v>
      </c>
      <c r="F8" s="52"/>
      <c r="G8" s="52">
        <v>4</v>
      </c>
      <c r="H8" s="98">
        <v>1.1000000000000001</v>
      </c>
      <c r="I8" s="52"/>
      <c r="J8" s="52"/>
      <c r="K8" s="52"/>
    </row>
    <row r="9" spans="1:11" ht="30">
      <c r="A9" s="33">
        <v>3</v>
      </c>
      <c r="B9" s="34" t="s">
        <v>74</v>
      </c>
      <c r="C9" s="52"/>
      <c r="D9" s="52"/>
      <c r="E9" s="52"/>
      <c r="F9" s="52"/>
      <c r="G9" s="52"/>
      <c r="H9" s="52"/>
      <c r="I9" s="52"/>
      <c r="J9" s="52"/>
      <c r="K9" s="52"/>
    </row>
    <row r="10" spans="1:11">
      <c r="A10" s="26">
        <v>4</v>
      </c>
      <c r="B10" s="27" t="s">
        <v>20</v>
      </c>
      <c r="C10" s="52">
        <v>2</v>
      </c>
      <c r="D10" s="52"/>
      <c r="E10" s="52"/>
      <c r="F10" s="52"/>
      <c r="G10" s="52"/>
      <c r="H10" s="52"/>
      <c r="I10" s="52"/>
      <c r="J10" s="52"/>
      <c r="K10" s="52"/>
    </row>
    <row r="11" spans="1:11">
      <c r="A11" s="28"/>
      <c r="B11" s="30"/>
      <c r="C11" s="52"/>
      <c r="D11" s="52">
        <v>3.75</v>
      </c>
      <c r="E11" s="52"/>
      <c r="F11" s="52"/>
      <c r="G11" s="52"/>
      <c r="H11" s="52"/>
      <c r="I11" s="52"/>
      <c r="J11" s="52"/>
      <c r="K11" s="52"/>
    </row>
    <row r="12" spans="1:11">
      <c r="A12" s="28"/>
      <c r="B12" s="30"/>
      <c r="C12" s="52"/>
      <c r="D12" s="52"/>
      <c r="E12" s="52">
        <v>2.2999999999999998</v>
      </c>
      <c r="F12" s="52"/>
      <c r="G12" s="52"/>
      <c r="H12" s="52"/>
      <c r="I12" s="52"/>
      <c r="J12" s="52"/>
      <c r="K12" s="52"/>
    </row>
    <row r="13" spans="1:11">
      <c r="A13" s="28"/>
      <c r="B13" s="30"/>
      <c r="C13" s="52"/>
      <c r="D13" s="52">
        <v>3.75</v>
      </c>
      <c r="E13" s="52"/>
      <c r="F13" s="52"/>
      <c r="G13" s="52"/>
      <c r="H13" s="52"/>
      <c r="I13" s="52"/>
      <c r="J13" s="52"/>
      <c r="K13" s="52"/>
    </row>
    <row r="14" spans="1:11">
      <c r="A14" s="31"/>
      <c r="B14" s="32"/>
      <c r="C14" s="52">
        <v>2</v>
      </c>
      <c r="D14" s="52"/>
      <c r="E14" s="52"/>
      <c r="F14" s="52"/>
      <c r="G14" s="52"/>
      <c r="H14" s="52"/>
      <c r="I14" s="52"/>
      <c r="J14" s="52"/>
      <c r="K14" s="52"/>
    </row>
    <row r="15" spans="1:11">
      <c r="A15" s="26">
        <v>5</v>
      </c>
      <c r="B15" s="27" t="s">
        <v>21</v>
      </c>
      <c r="C15" s="52">
        <v>1.1000000000000001</v>
      </c>
      <c r="D15" s="52"/>
      <c r="E15" s="52"/>
      <c r="F15" s="52"/>
      <c r="G15" s="52"/>
      <c r="H15" s="52"/>
      <c r="I15" s="52"/>
      <c r="J15" s="52"/>
      <c r="K15" s="52"/>
    </row>
    <row r="16" spans="1:11">
      <c r="A16" s="28"/>
      <c r="B16" s="42" t="s">
        <v>75</v>
      </c>
      <c r="C16" s="52">
        <v>2</v>
      </c>
      <c r="D16" s="52"/>
      <c r="E16" s="52"/>
      <c r="F16" s="52">
        <v>1.6</v>
      </c>
      <c r="G16" s="52"/>
      <c r="H16" s="52"/>
      <c r="I16" s="52"/>
      <c r="J16" s="52"/>
      <c r="K16" s="52"/>
    </row>
    <row r="17" spans="1:11">
      <c r="A17" s="31"/>
      <c r="B17" s="43" t="s">
        <v>76</v>
      </c>
      <c r="C17" s="52">
        <v>2</v>
      </c>
      <c r="D17" s="52"/>
      <c r="E17" s="52"/>
      <c r="F17" s="52">
        <v>1.76</v>
      </c>
      <c r="G17" s="52"/>
      <c r="H17" s="52"/>
      <c r="I17" s="52"/>
      <c r="J17" s="52"/>
      <c r="K17" s="52"/>
    </row>
    <row r="18" spans="1:11">
      <c r="A18" s="26">
        <v>6</v>
      </c>
      <c r="B18" s="27" t="s">
        <v>77</v>
      </c>
      <c r="C18" s="52">
        <v>8.4</v>
      </c>
      <c r="D18" s="52"/>
      <c r="E18" s="52"/>
      <c r="F18" s="52"/>
      <c r="G18" s="52"/>
      <c r="H18" s="52"/>
      <c r="I18" s="52"/>
      <c r="J18" s="52"/>
      <c r="K18" s="52"/>
    </row>
    <row r="19" spans="1:11">
      <c r="A19" s="31"/>
      <c r="B19" s="44"/>
      <c r="C19" s="52"/>
      <c r="D19" s="52"/>
      <c r="E19" s="52"/>
      <c r="F19" s="52">
        <v>1.92</v>
      </c>
      <c r="G19" s="52"/>
      <c r="H19" s="52"/>
      <c r="I19" s="52"/>
      <c r="J19" s="52"/>
      <c r="K19" s="52">
        <v>7.8</v>
      </c>
    </row>
    <row r="20" spans="1:11">
      <c r="B20" s="2" t="s">
        <v>12</v>
      </c>
      <c r="C20">
        <f t="shared" ref="C20:K20" si="0">SUM(C6:C19)</f>
        <v>17.5</v>
      </c>
      <c r="D20">
        <f t="shared" si="0"/>
        <v>7.5</v>
      </c>
      <c r="E20">
        <f t="shared" si="0"/>
        <v>4.5</v>
      </c>
      <c r="F20">
        <f t="shared" si="0"/>
        <v>5.28</v>
      </c>
      <c r="G20">
        <f t="shared" si="0"/>
        <v>4</v>
      </c>
      <c r="H20">
        <f t="shared" si="0"/>
        <v>1.1000000000000001</v>
      </c>
      <c r="I20">
        <f t="shared" si="0"/>
        <v>9.9499999999999993</v>
      </c>
      <c r="J20">
        <f t="shared" si="0"/>
        <v>0</v>
      </c>
      <c r="K20">
        <f t="shared" si="0"/>
        <v>7.8</v>
      </c>
    </row>
    <row r="22" spans="1:11">
      <c r="C22" s="3" t="s">
        <v>13</v>
      </c>
      <c r="D22" s="3" t="s">
        <v>14</v>
      </c>
      <c r="E22" s="3"/>
      <c r="F22" s="3" t="s">
        <v>15</v>
      </c>
      <c r="G22" s="8"/>
      <c r="H22" s="8"/>
    </row>
    <row r="23" spans="1:11">
      <c r="B23" t="s">
        <v>16</v>
      </c>
      <c r="C23" s="3">
        <f>C20+D20+E20</f>
        <v>29.5</v>
      </c>
      <c r="D23" s="10"/>
      <c r="E23" s="3"/>
      <c r="F23" s="10">
        <f>C23*D23</f>
        <v>0</v>
      </c>
      <c r="G23" s="8"/>
      <c r="H23" s="8"/>
    </row>
    <row r="24" spans="1:11">
      <c r="B24" t="s">
        <v>17</v>
      </c>
      <c r="C24" s="3">
        <f>G20+H20+I20</f>
        <v>15.049999999999999</v>
      </c>
      <c r="D24" s="10"/>
      <c r="E24" s="3"/>
      <c r="F24" s="10">
        <f>C24*D24</f>
        <v>0</v>
      </c>
      <c r="G24" s="8"/>
      <c r="H24" s="8"/>
    </row>
    <row r="25" spans="1:11" ht="30">
      <c r="B25" s="110" t="s">
        <v>233</v>
      </c>
      <c r="C25" s="3">
        <f>F20+K20</f>
        <v>13.08</v>
      </c>
      <c r="D25" s="10"/>
      <c r="E25" s="3"/>
      <c r="F25" s="10">
        <f>C25*D25</f>
        <v>0</v>
      </c>
      <c r="G25" s="8"/>
      <c r="H25" s="8"/>
    </row>
    <row r="26" spans="1:11">
      <c r="B26" s="4" t="s">
        <v>18</v>
      </c>
      <c r="F26" s="11">
        <f>SUM(F23:F25)</f>
        <v>0</v>
      </c>
      <c r="G26" t="s">
        <v>19</v>
      </c>
    </row>
  </sheetData>
  <mergeCells count="1">
    <mergeCell ref="C3:K3"/>
  </mergeCells>
  <pageMargins left="0.25" right="0.25" top="0.75" bottom="0.75" header="0.3" footer="0.3"/>
  <pageSetup paperSize="9" scale="81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I4" sqref="I4:I5"/>
    </sheetView>
  </sheetViews>
  <sheetFormatPr defaultRowHeight="15"/>
  <cols>
    <col min="1" max="1" width="3.42578125" customWidth="1"/>
    <col min="2" max="2" width="29.5703125" customWidth="1"/>
    <col min="3" max="3" width="11" customWidth="1"/>
    <col min="9" max="9" width="11.140625" customWidth="1"/>
    <col min="10" max="10" width="12" customWidth="1"/>
  </cols>
  <sheetData>
    <row r="1" spans="1:11" ht="15.75">
      <c r="B1" s="1" t="s">
        <v>217</v>
      </c>
    </row>
    <row r="2" spans="1:11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78</v>
      </c>
      <c r="H2" s="20" t="s">
        <v>79</v>
      </c>
      <c r="I2" s="23" t="s">
        <v>81</v>
      </c>
      <c r="J2" s="25" t="s">
        <v>90</v>
      </c>
      <c r="K2" s="14" t="s">
        <v>24</v>
      </c>
    </row>
    <row r="3" spans="1:11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3">
        <v>934</v>
      </c>
      <c r="H4" s="3">
        <v>938</v>
      </c>
      <c r="I4" s="20">
        <v>943</v>
      </c>
      <c r="J4" s="24">
        <v>920</v>
      </c>
      <c r="K4" s="3">
        <v>931</v>
      </c>
    </row>
    <row r="5" spans="1:11">
      <c r="A5" s="31"/>
      <c r="B5" s="39"/>
      <c r="C5" s="3"/>
      <c r="D5" s="3"/>
      <c r="E5" s="3"/>
      <c r="F5" s="3"/>
      <c r="G5" s="3"/>
      <c r="H5" s="3"/>
      <c r="I5" s="19"/>
      <c r="J5" s="3"/>
      <c r="K5" s="3"/>
    </row>
    <row r="6" spans="1:11">
      <c r="A6" s="33">
        <v>1</v>
      </c>
      <c r="B6" s="36" t="s">
        <v>80</v>
      </c>
      <c r="C6" s="3"/>
      <c r="D6" s="3"/>
      <c r="E6" s="3"/>
      <c r="F6" s="3"/>
      <c r="G6" s="3"/>
      <c r="H6" s="3"/>
      <c r="I6" s="3"/>
      <c r="J6" s="3"/>
      <c r="K6" s="3"/>
    </row>
    <row r="7" spans="1:11">
      <c r="A7" s="26">
        <v>2</v>
      </c>
      <c r="B7" s="27" t="s">
        <v>20</v>
      </c>
      <c r="C7" s="52">
        <v>2</v>
      </c>
      <c r="D7" s="52"/>
      <c r="E7" s="52"/>
      <c r="F7" s="52"/>
      <c r="G7" s="52"/>
      <c r="H7" s="52"/>
      <c r="I7" s="52"/>
      <c r="J7" s="52"/>
      <c r="K7" s="3"/>
    </row>
    <row r="8" spans="1:11">
      <c r="A8" s="28"/>
      <c r="B8" s="30"/>
      <c r="C8" s="52"/>
      <c r="D8" s="52">
        <v>5</v>
      </c>
      <c r="E8" s="52"/>
      <c r="F8" s="52"/>
      <c r="G8" s="52"/>
      <c r="H8" s="52"/>
      <c r="I8" s="52">
        <v>2.1</v>
      </c>
      <c r="J8" s="52"/>
      <c r="K8" s="3"/>
    </row>
    <row r="9" spans="1:11">
      <c r="A9" s="31"/>
      <c r="B9" s="32"/>
      <c r="C9" s="52"/>
      <c r="D9" s="52"/>
      <c r="E9" s="52"/>
      <c r="F9" s="52"/>
      <c r="G9" s="52"/>
      <c r="H9" s="52">
        <v>1.1000000000000001</v>
      </c>
      <c r="I9" s="52"/>
      <c r="J9" s="52"/>
      <c r="K9" s="3"/>
    </row>
    <row r="10" spans="1:11">
      <c r="A10" s="33">
        <v>3</v>
      </c>
      <c r="B10" s="34" t="s">
        <v>69</v>
      </c>
      <c r="C10" s="52"/>
      <c r="D10" s="52"/>
      <c r="E10" s="52"/>
      <c r="F10" s="52"/>
      <c r="G10" s="52"/>
      <c r="H10" s="52"/>
      <c r="I10" s="52"/>
      <c r="J10" s="98">
        <v>5</v>
      </c>
      <c r="K10" s="3"/>
    </row>
    <row r="11" spans="1:11">
      <c r="B11" s="5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B12" s="2" t="s">
        <v>12</v>
      </c>
      <c r="C12">
        <f t="shared" ref="C12:K12" si="0">SUM(C6:C11)</f>
        <v>2</v>
      </c>
      <c r="D12">
        <f t="shared" si="0"/>
        <v>5</v>
      </c>
      <c r="E12">
        <f t="shared" si="0"/>
        <v>0</v>
      </c>
      <c r="F12">
        <f t="shared" si="0"/>
        <v>0</v>
      </c>
      <c r="G12">
        <f t="shared" si="0"/>
        <v>0</v>
      </c>
      <c r="H12">
        <f t="shared" si="0"/>
        <v>1.1000000000000001</v>
      </c>
      <c r="I12">
        <f t="shared" si="0"/>
        <v>2.1</v>
      </c>
      <c r="J12">
        <f t="shared" si="0"/>
        <v>5</v>
      </c>
      <c r="K12">
        <f t="shared" si="0"/>
        <v>0</v>
      </c>
    </row>
    <row r="14" spans="1:11">
      <c r="C14" s="3" t="s">
        <v>13</v>
      </c>
      <c r="D14" s="3" t="s">
        <v>14</v>
      </c>
      <c r="E14" s="3"/>
      <c r="F14" s="3" t="s">
        <v>15</v>
      </c>
      <c r="G14" s="8"/>
      <c r="H14" s="8"/>
    </row>
    <row r="15" spans="1:11">
      <c r="B15" t="s">
        <v>16</v>
      </c>
      <c r="C15" s="3"/>
      <c r="D15" s="10">
        <f>KOPA!D39</f>
        <v>0</v>
      </c>
      <c r="E15" s="3"/>
      <c r="F15" s="10">
        <f>C15*D15</f>
        <v>0</v>
      </c>
      <c r="G15" s="8"/>
      <c r="H15" s="8"/>
    </row>
    <row r="16" spans="1:11">
      <c r="B16" t="s">
        <v>17</v>
      </c>
      <c r="C16" s="3">
        <f>SUM(F12:K12)</f>
        <v>8.1999999999999993</v>
      </c>
      <c r="D16" s="10">
        <f>KOPA!E39</f>
        <v>0</v>
      </c>
      <c r="E16" s="3"/>
      <c r="F16" s="10">
        <f>C16*D16</f>
        <v>0</v>
      </c>
      <c r="G16" s="8"/>
      <c r="H16" s="8"/>
    </row>
    <row r="17" spans="2:8" ht="30">
      <c r="B17" s="110" t="s">
        <v>233</v>
      </c>
      <c r="C17" s="3">
        <f>C12+D12</f>
        <v>7</v>
      </c>
      <c r="D17" s="10"/>
      <c r="E17" s="3"/>
      <c r="F17" s="10">
        <f>C17*D17</f>
        <v>0</v>
      </c>
      <c r="G17" s="8"/>
      <c r="H17" s="8"/>
    </row>
    <row r="18" spans="2:8">
      <c r="B18" s="4" t="s">
        <v>18</v>
      </c>
      <c r="F18" s="11">
        <f>SUM(F15:F17)</f>
        <v>0</v>
      </c>
      <c r="G18" t="s">
        <v>19</v>
      </c>
    </row>
  </sheetData>
  <mergeCells count="1">
    <mergeCell ref="C3:K3"/>
  </mergeCells>
  <pageMargins left="0.25" right="0.25" top="0.75" bottom="0.75" header="0.3" footer="0.3"/>
  <pageSetup paperSize="9" scale="81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opLeftCell="A7" workbookViewId="0">
      <selection activeCell="C19" sqref="C19"/>
    </sheetView>
  </sheetViews>
  <sheetFormatPr defaultRowHeight="15"/>
  <cols>
    <col min="1" max="1" width="3.42578125" customWidth="1"/>
    <col min="2" max="2" width="29.5703125" customWidth="1"/>
    <col min="3" max="3" width="11" customWidth="1"/>
    <col min="7" max="7" width="11.85546875" customWidth="1"/>
  </cols>
  <sheetData>
    <row r="1" spans="1:11" ht="15.75">
      <c r="B1" s="1" t="s">
        <v>218</v>
      </c>
    </row>
    <row r="2" spans="1:11" ht="45.75">
      <c r="A2" s="26"/>
      <c r="B2" s="37"/>
      <c r="C2" s="15" t="s">
        <v>50</v>
      </c>
      <c r="D2" s="15" t="s">
        <v>51</v>
      </c>
      <c r="E2" s="15" t="s">
        <v>52</v>
      </c>
      <c r="F2" s="15" t="s">
        <v>53</v>
      </c>
      <c r="G2" s="25" t="s">
        <v>90</v>
      </c>
      <c r="H2" s="48" t="s">
        <v>79</v>
      </c>
      <c r="I2" s="48" t="s">
        <v>47</v>
      </c>
      <c r="J2" s="15" t="s">
        <v>54</v>
      </c>
      <c r="K2" s="14" t="s">
        <v>24</v>
      </c>
    </row>
    <row r="3" spans="1:11">
      <c r="A3" s="28"/>
      <c r="B3" s="38"/>
      <c r="C3" s="129" t="s">
        <v>0</v>
      </c>
      <c r="D3" s="129"/>
      <c r="E3" s="129"/>
      <c r="F3" s="129"/>
      <c r="G3" s="129"/>
      <c r="H3" s="129"/>
      <c r="I3" s="129"/>
      <c r="J3" s="129"/>
      <c r="K3" s="129"/>
    </row>
    <row r="4" spans="1:11">
      <c r="A4" s="28"/>
      <c r="B4" s="38"/>
      <c r="C4" s="3">
        <v>920</v>
      </c>
      <c r="D4" s="3">
        <v>923</v>
      </c>
      <c r="E4" s="3">
        <v>922</v>
      </c>
      <c r="F4" s="3">
        <v>930</v>
      </c>
      <c r="G4" s="24">
        <v>920</v>
      </c>
      <c r="H4" s="3">
        <v>938</v>
      </c>
      <c r="I4" s="3">
        <v>929</v>
      </c>
      <c r="J4" s="3">
        <v>926</v>
      </c>
      <c r="K4" s="3">
        <v>931</v>
      </c>
    </row>
    <row r="5" spans="1:11">
      <c r="A5" s="31"/>
      <c r="B5" s="39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3">
        <v>1</v>
      </c>
      <c r="B6" s="36" t="s">
        <v>124</v>
      </c>
      <c r="C6" s="52"/>
      <c r="D6" s="52"/>
      <c r="E6" s="52"/>
      <c r="F6" s="52">
        <v>1.28</v>
      </c>
      <c r="G6" s="52"/>
      <c r="H6" s="52"/>
      <c r="I6" s="3"/>
      <c r="J6" s="3"/>
      <c r="K6" s="3"/>
    </row>
    <row r="7" spans="1:11">
      <c r="A7" s="26">
        <v>2</v>
      </c>
      <c r="B7" s="27" t="s">
        <v>20</v>
      </c>
      <c r="C7" s="52">
        <v>2</v>
      </c>
      <c r="D7" s="52"/>
      <c r="E7" s="52"/>
      <c r="F7" s="52"/>
      <c r="G7" s="52"/>
      <c r="H7" s="52"/>
      <c r="I7" s="3"/>
      <c r="J7" s="3"/>
      <c r="K7" s="3"/>
    </row>
    <row r="8" spans="1:11">
      <c r="A8" s="28"/>
      <c r="B8" s="30"/>
      <c r="C8" s="52"/>
      <c r="D8" s="52">
        <v>3.75</v>
      </c>
      <c r="E8" s="52"/>
      <c r="F8" s="52"/>
      <c r="G8" s="98"/>
      <c r="H8" s="52"/>
      <c r="I8" s="3"/>
      <c r="J8" s="3"/>
      <c r="K8" s="3"/>
    </row>
    <row r="9" spans="1:11">
      <c r="A9" s="28"/>
      <c r="B9" s="30"/>
      <c r="C9" s="52"/>
      <c r="D9" s="52"/>
      <c r="E9" s="52">
        <v>1</v>
      </c>
      <c r="F9" s="52"/>
      <c r="G9" s="98"/>
      <c r="H9" s="52"/>
      <c r="I9" s="3"/>
      <c r="J9" s="3"/>
      <c r="K9" s="3"/>
    </row>
    <row r="10" spans="1:11">
      <c r="A10" s="28"/>
      <c r="B10" s="30"/>
      <c r="C10" s="52"/>
      <c r="D10" s="52">
        <v>3.75</v>
      </c>
      <c r="E10" s="52"/>
      <c r="F10" s="52"/>
      <c r="G10" s="98"/>
      <c r="H10" s="52"/>
      <c r="I10" s="3"/>
      <c r="J10" s="3"/>
      <c r="K10" s="3"/>
    </row>
    <row r="11" spans="1:11">
      <c r="A11" s="28"/>
      <c r="B11" s="30"/>
      <c r="C11" s="52">
        <v>2</v>
      </c>
      <c r="D11" s="52"/>
      <c r="E11" s="52"/>
      <c r="F11" s="52"/>
      <c r="G11" s="52"/>
      <c r="H11" s="52"/>
      <c r="I11" s="3"/>
      <c r="J11" s="3"/>
      <c r="K11" s="3"/>
    </row>
    <row r="12" spans="1:11">
      <c r="A12" s="33">
        <v>3</v>
      </c>
      <c r="B12" s="34" t="s">
        <v>21</v>
      </c>
      <c r="C12" s="52"/>
      <c r="D12" s="52"/>
      <c r="E12" s="52"/>
      <c r="F12" s="52">
        <v>2.4</v>
      </c>
      <c r="G12" s="52"/>
      <c r="H12" s="52"/>
      <c r="I12" s="3"/>
      <c r="J12" s="3"/>
      <c r="K12" s="3"/>
    </row>
    <row r="13" spans="1:11">
      <c r="A13" s="26">
        <v>4</v>
      </c>
      <c r="B13" s="27" t="s">
        <v>20</v>
      </c>
      <c r="C13" s="52">
        <v>2</v>
      </c>
      <c r="D13" s="52"/>
      <c r="E13" s="52"/>
      <c r="F13" s="52"/>
      <c r="G13" s="52"/>
      <c r="H13" s="52"/>
      <c r="I13" s="3"/>
      <c r="J13" s="3"/>
      <c r="K13" s="3"/>
    </row>
    <row r="14" spans="1:11">
      <c r="A14" s="28"/>
      <c r="B14" s="30"/>
      <c r="C14" s="52"/>
      <c r="D14" s="52">
        <v>3.75</v>
      </c>
      <c r="E14" s="52"/>
      <c r="F14" s="52"/>
      <c r="G14" s="52"/>
      <c r="H14" s="52"/>
      <c r="I14" s="3"/>
      <c r="J14" s="3"/>
      <c r="K14" s="3"/>
    </row>
    <row r="15" spans="1:11">
      <c r="A15" s="28"/>
      <c r="B15" s="30"/>
      <c r="C15" s="52"/>
      <c r="D15" s="52"/>
      <c r="E15" s="52">
        <v>0.42499999999999999</v>
      </c>
      <c r="F15" s="52"/>
      <c r="G15" s="52"/>
      <c r="H15" s="52"/>
      <c r="I15" s="3"/>
      <c r="J15" s="3"/>
      <c r="K15" s="3"/>
    </row>
    <row r="16" spans="1:11">
      <c r="A16" s="28"/>
      <c r="B16" s="30"/>
      <c r="C16" s="52"/>
      <c r="D16" s="52">
        <v>3.75</v>
      </c>
      <c r="E16" s="52"/>
      <c r="F16" s="52"/>
      <c r="G16" s="52"/>
      <c r="H16" s="52"/>
      <c r="I16" s="3"/>
      <c r="J16" s="3"/>
      <c r="K16" s="3"/>
    </row>
    <row r="17" spans="1:11">
      <c r="A17" s="28"/>
      <c r="B17" s="30"/>
      <c r="C17" s="52">
        <v>2</v>
      </c>
      <c r="D17" s="52"/>
      <c r="E17" s="52"/>
      <c r="F17" s="52"/>
      <c r="G17" s="52"/>
      <c r="H17" s="52"/>
      <c r="I17" s="3"/>
      <c r="J17" s="3"/>
      <c r="K17" s="3"/>
    </row>
    <row r="18" spans="1:11">
      <c r="A18" s="33">
        <v>5</v>
      </c>
      <c r="B18" s="34" t="s">
        <v>45</v>
      </c>
      <c r="C18" s="52"/>
      <c r="D18" s="52"/>
      <c r="E18" s="52"/>
      <c r="F18" s="52">
        <v>1.28</v>
      </c>
      <c r="G18" s="52"/>
      <c r="H18" s="52"/>
      <c r="I18" s="3"/>
      <c r="J18" s="3"/>
      <c r="K18" s="3"/>
    </row>
    <row r="19" spans="1:11">
      <c r="B19" s="2" t="s">
        <v>12</v>
      </c>
      <c r="C19">
        <f t="shared" ref="C19:K19" si="0">SUM(C6:C18)</f>
        <v>8</v>
      </c>
      <c r="D19">
        <f t="shared" si="0"/>
        <v>15</v>
      </c>
      <c r="E19">
        <f t="shared" si="0"/>
        <v>1.425</v>
      </c>
      <c r="F19">
        <f t="shared" si="0"/>
        <v>4.96</v>
      </c>
      <c r="G19">
        <f t="shared" si="0"/>
        <v>0</v>
      </c>
      <c r="H19">
        <f t="shared" si="0"/>
        <v>0</v>
      </c>
      <c r="I19">
        <f t="shared" si="0"/>
        <v>0</v>
      </c>
      <c r="J19">
        <f t="shared" si="0"/>
        <v>0</v>
      </c>
      <c r="K19">
        <f t="shared" si="0"/>
        <v>0</v>
      </c>
    </row>
    <row r="21" spans="1:11">
      <c r="C21" s="3" t="s">
        <v>13</v>
      </c>
      <c r="D21" s="3" t="s">
        <v>14</v>
      </c>
      <c r="E21" s="3"/>
      <c r="F21" s="3" t="s">
        <v>15</v>
      </c>
      <c r="G21" s="8"/>
      <c r="H21" s="8"/>
    </row>
    <row r="22" spans="1:11">
      <c r="B22" t="s">
        <v>16</v>
      </c>
      <c r="C22" s="3">
        <f>C19+D19+E19</f>
        <v>24.425000000000001</v>
      </c>
      <c r="D22" s="10">
        <f>KOPA!D39</f>
        <v>0</v>
      </c>
      <c r="E22" s="3"/>
      <c r="F22" s="10">
        <f>C22*D22</f>
        <v>0</v>
      </c>
      <c r="G22" s="8"/>
      <c r="H22" s="8"/>
    </row>
    <row r="23" spans="1:11">
      <c r="B23" t="s">
        <v>17</v>
      </c>
      <c r="C23" s="3">
        <f>SUM(G19:K19)</f>
        <v>0</v>
      </c>
      <c r="D23" s="10">
        <f>KOPA!E39</f>
        <v>0</v>
      </c>
      <c r="E23" s="3"/>
      <c r="F23" s="10">
        <f>C23*D23</f>
        <v>0</v>
      </c>
      <c r="G23" s="8"/>
      <c r="H23" s="8"/>
    </row>
    <row r="24" spans="1:11" ht="30">
      <c r="B24" s="110" t="s">
        <v>233</v>
      </c>
      <c r="C24" s="3">
        <f>F19</f>
        <v>4.96</v>
      </c>
      <c r="D24" s="10"/>
      <c r="E24" s="3"/>
      <c r="F24" s="10">
        <f>C24*D24</f>
        <v>0</v>
      </c>
      <c r="G24" s="8"/>
      <c r="H24" s="8"/>
    </row>
    <row r="25" spans="1:11">
      <c r="B25" s="4" t="s">
        <v>18</v>
      </c>
      <c r="F25" s="11">
        <f>SUM(F22:F24)</f>
        <v>0</v>
      </c>
      <c r="G25" t="s">
        <v>19</v>
      </c>
    </row>
  </sheetData>
  <mergeCells count="1">
    <mergeCell ref="C3:K3"/>
  </mergeCells>
  <pageMargins left="0.7" right="0.7" top="0.75" bottom="0.75" header="0.3" footer="0.3"/>
  <pageSetup paperSize="9" scale="72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24</vt:i4>
      </vt:variant>
      <vt:variant>
        <vt:lpstr>Diapazoni ar nosaukumiem</vt:lpstr>
      </vt:variant>
      <vt:variant>
        <vt:i4>1</vt:i4>
      </vt:variant>
    </vt:vector>
  </HeadingPairs>
  <TitlesOfParts>
    <vt:vector size="25" baseType="lpstr">
      <vt:lpstr>KOPA</vt:lpstr>
      <vt:lpstr>Rigas_iela</vt:lpstr>
      <vt:lpstr>O_Kalpaka</vt:lpstr>
      <vt:lpstr>Lika</vt:lpstr>
      <vt:lpstr>Lika_2</vt:lpstr>
      <vt:lpstr>Abelu</vt:lpstr>
      <vt:lpstr>Berzu</vt:lpstr>
      <vt:lpstr>Gaitnieku</vt:lpstr>
      <vt:lpstr>Gaitnieku1</vt:lpstr>
      <vt:lpstr> Ozolu1</vt:lpstr>
      <vt:lpstr>Delzcela</vt:lpstr>
      <vt:lpstr>Brivibas</vt:lpstr>
      <vt:lpstr>Nakotnes</vt:lpstr>
      <vt:lpstr>Raina</vt:lpstr>
      <vt:lpstr>Skolas</vt:lpstr>
      <vt:lpstr>Pamatu</vt:lpstr>
      <vt:lpstr>Dzirnavu</vt:lpstr>
      <vt:lpstr>Vidus</vt:lpstr>
      <vt:lpstr>Rezeknes</vt:lpstr>
      <vt:lpstr>Parka</vt:lpstr>
      <vt:lpstr>Zvaigznu</vt:lpstr>
      <vt:lpstr>Lazdu</vt:lpstr>
      <vt:lpstr>Miera</vt:lpstr>
      <vt:lpstr>Blaumanu</vt:lpstr>
      <vt:lpstr>Brivibas!Drukāt_virsrakstus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</dc:creator>
  <cp:lastModifiedBy>Ligita Gāgane</cp:lastModifiedBy>
  <cp:lastPrinted>2018-05-15T14:54:10Z</cp:lastPrinted>
  <dcterms:created xsi:type="dcterms:W3CDTF">2014-05-26T07:59:43Z</dcterms:created>
  <dcterms:modified xsi:type="dcterms:W3CDTF">2018-05-16T13:26:21Z</dcterms:modified>
</cp:coreProperties>
</file>