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VitaB\Desktop\"/>
    </mc:Choice>
  </mc:AlternateContent>
  <xr:revisionPtr revIDLastSave="0" documentId="8_{C51D80AB-3A6D-460E-954B-7D9F22EEC76F}" xr6:coauthVersionLast="47" xr6:coauthVersionMax="47" xr10:uidLastSave="{00000000-0000-0000-0000-000000000000}"/>
  <bookViews>
    <workbookView xWindow="-120" yWindow="-120" windowWidth="29040" windowHeight="15720" tabRatio="894" activeTab="4" xr2:uid="{E4D1D259-CCBF-44CD-A7DE-27A41C418DF2}"/>
  </bookViews>
  <sheets>
    <sheet name="Kopā" sheetId="5" r:id="rId1"/>
    <sheet name="PFIF" sheetId="20" r:id="rId2"/>
    <sheet name="Ieņēmumi_prec" sheetId="21" r:id="rId3"/>
    <sheet name="Ieņēmumi" sheetId="3" r:id="rId4"/>
    <sheet name="Izdevumi 1" sheetId="22" r:id="rId5"/>
    <sheet name="Izdevumi 2" sheetId="1" r:id="rId6"/>
    <sheet name="Projekti" sheetId="6" r:id="rId7"/>
    <sheet name="Projekti (2)" sheetId="8" r:id="rId8"/>
    <sheet name="Pamatkap" sheetId="7" r:id="rId9"/>
    <sheet name="5218,5236" sheetId="10" r:id="rId10"/>
    <sheet name="5231" sheetId="9" r:id="rId11"/>
    <sheet name="5239" sheetId="11" r:id="rId12"/>
    <sheet name="5240" sheetId="13" r:id="rId13"/>
    <sheet name="5250" sheetId="12" r:id="rId14"/>
    <sheet name="Inventārs" sheetId="15" r:id="rId15"/>
    <sheet name="Inventārs (2)" sheetId="16" r:id="rId16"/>
    <sheet name="Telpu remonti" sheetId="18" r:id="rId17"/>
    <sheet name="Preces, pakalpojumi - pieaugums" sheetId="19" r:id="rId18"/>
  </sheets>
  <calcPr calcId="191029"/>
</workbook>
</file>

<file path=xl/calcChain.xml><?xml version="1.0" encoding="utf-8"?>
<calcChain xmlns="http://schemas.openxmlformats.org/spreadsheetml/2006/main">
  <c r="A24" i="5" l="1"/>
  <c r="B24" i="5"/>
  <c r="I7" i="1"/>
  <c r="I8" i="1"/>
  <c r="I9" i="1"/>
  <c r="I10" i="1"/>
  <c r="I11" i="1"/>
  <c r="I12" i="1"/>
  <c r="I13" i="1"/>
  <c r="I6" i="1"/>
  <c r="I7" i="22"/>
  <c r="I8" i="22"/>
  <c r="I9" i="22"/>
  <c r="I10" i="22"/>
  <c r="I11" i="22"/>
  <c r="I12" i="22"/>
  <c r="I13" i="22"/>
  <c r="I14" i="22"/>
  <c r="I6" i="22"/>
  <c r="I15" i="21" l="1"/>
  <c r="I6" i="21"/>
  <c r="F14" i="22"/>
  <c r="F13" i="22"/>
  <c r="F12" i="22"/>
  <c r="F11" i="22"/>
  <c r="F10" i="22"/>
  <c r="F9" i="22"/>
  <c r="F8" i="22"/>
  <c r="F7" i="22"/>
  <c r="F6" i="22"/>
  <c r="E5" i="22"/>
  <c r="F17" i="21"/>
  <c r="F16" i="21"/>
  <c r="F15" i="21"/>
  <c r="F14" i="21"/>
  <c r="F13" i="21"/>
  <c r="F12" i="21"/>
  <c r="F11" i="21"/>
  <c r="F10" i="21"/>
  <c r="F9" i="21"/>
  <c r="F8" i="21"/>
  <c r="F7" i="21"/>
  <c r="F6" i="21"/>
  <c r="E5" i="21"/>
  <c r="C1" i="18"/>
  <c r="C1" i="16"/>
  <c r="F5" i="3"/>
  <c r="F7" i="3"/>
  <c r="F8" i="3"/>
  <c r="F9" i="3"/>
  <c r="F10" i="3"/>
  <c r="F11" i="3"/>
  <c r="F12" i="3"/>
  <c r="F13" i="3"/>
  <c r="F14" i="3"/>
  <c r="F15" i="3"/>
  <c r="F16" i="3"/>
  <c r="F17" i="3"/>
  <c r="F6" i="3"/>
  <c r="F13" i="1"/>
  <c r="F12" i="1"/>
  <c r="F11" i="1"/>
  <c r="F10" i="1"/>
  <c r="F9" i="1"/>
  <c r="F8" i="1"/>
  <c r="F7" i="1"/>
  <c r="F6" i="1"/>
  <c r="F5" i="1" s="1"/>
  <c r="B14" i="5"/>
  <c r="B21" i="5"/>
  <c r="C1" i="15"/>
  <c r="C1" i="12"/>
  <c r="C1" i="13"/>
  <c r="C1" i="11"/>
  <c r="C6" i="10"/>
  <c r="B6" i="7"/>
  <c r="B1" i="7"/>
  <c r="C1" i="9"/>
  <c r="B3" i="8"/>
  <c r="C27" i="8"/>
  <c r="B3" i="6"/>
  <c r="C44" i="6"/>
  <c r="E5" i="3"/>
  <c r="E5" i="1"/>
  <c r="F5" i="22" l="1"/>
  <c r="F5" i="21"/>
</calcChain>
</file>

<file path=xl/sharedStrings.xml><?xml version="1.0" encoding="utf-8"?>
<sst xmlns="http://schemas.openxmlformats.org/spreadsheetml/2006/main" count="2018" uniqueCount="1334">
  <si>
    <t>Rādītāju nosaukumi</t>
  </si>
  <si>
    <t>Budžeta kategoriju kodi</t>
  </si>
  <si>
    <t>2024.g. precizētais plāns uz 31.12</t>
  </si>
  <si>
    <t>Izpilde uz 31.12.2024</t>
  </si>
  <si>
    <t>EUR</t>
  </si>
  <si>
    <t>I IEŅĒMUMI - kopā</t>
  </si>
  <si>
    <t/>
  </si>
  <si>
    <t>IENĀKUMA NODOKĻI</t>
  </si>
  <si>
    <t>1.0.0.0.</t>
  </si>
  <si>
    <t>ĪPAŠUMA NODOKĻI</t>
  </si>
  <si>
    <t>4.0.0.0.</t>
  </si>
  <si>
    <t>NODOKĻI PAR PAKALPOJUMIEM UN PRECĒM</t>
  </si>
  <si>
    <t>5.0.0.0.</t>
  </si>
  <si>
    <t>IEŅĒMUMI NO UZŅĒMĒJDARBĪBAS UN ĪPAŠUMA</t>
  </si>
  <si>
    <t>8.0.0.0.</t>
  </si>
  <si>
    <t>VALSTS (PAŠVALDĪBU) NODEVAS UN KANCELEJAS NODEVAS</t>
  </si>
  <si>
    <t>9.0.0.0.</t>
  </si>
  <si>
    <t>NAUDAS SODI UN SANKCIJAS</t>
  </si>
  <si>
    <t>10.0.0.0.</t>
  </si>
  <si>
    <t>PĀRĒJIE NENODOKĻU IEŅĒMUMI</t>
  </si>
  <si>
    <t>12.0.0.0.</t>
  </si>
  <si>
    <t>Ieņēmumi no valsts (pašvaldību) īpašuma iznomāšanas, pārdošanas un no nodokļu pamatparāda kapitalizācijas</t>
  </si>
  <si>
    <t>13.0.0.0.</t>
  </si>
  <si>
    <t>No valsts budžeta daļēji finansētu atvasinātu publisku personu un budžeta nefinansētu iestāžu transferti</t>
  </si>
  <si>
    <t>17.0.0.0.</t>
  </si>
  <si>
    <t>Valsts budžeta transferti</t>
  </si>
  <si>
    <t>18.0.0.0.</t>
  </si>
  <si>
    <t>PAŠVALDĪBU BUDŽETU TRANSFERTI</t>
  </si>
  <si>
    <t>19.0.0.0.</t>
  </si>
  <si>
    <t>Budžeta iestāžu ieņēmumi</t>
  </si>
  <si>
    <t>21.0.0.0.</t>
  </si>
  <si>
    <t>II IZDEVUMI - kopā</t>
  </si>
  <si>
    <t>Vispārējie valdības dienesti</t>
  </si>
  <si>
    <t>01.000</t>
  </si>
  <si>
    <t>Sabiedriskā kārtība un drošība</t>
  </si>
  <si>
    <t>03.000</t>
  </si>
  <si>
    <t>Ekonomiskā darbība</t>
  </si>
  <si>
    <t>04.000</t>
  </si>
  <si>
    <t>Vides aizsardzība</t>
  </si>
  <si>
    <t>05.000</t>
  </si>
  <si>
    <t>Teritoriju un mājokļu apsaimniekošana</t>
  </si>
  <si>
    <t>06.000</t>
  </si>
  <si>
    <t>Veselība</t>
  </si>
  <si>
    <t>07.000</t>
  </si>
  <si>
    <t>Atpūta, kultūra un reliģija</t>
  </si>
  <si>
    <t>08.000</t>
  </si>
  <si>
    <t>Izglītība</t>
  </si>
  <si>
    <t>09.000</t>
  </si>
  <si>
    <t>Sociālā aizsardzība</t>
  </si>
  <si>
    <t>10.000</t>
  </si>
  <si>
    <t>Atlīdzība</t>
  </si>
  <si>
    <t>1000</t>
  </si>
  <si>
    <t>Preces un pakalpojumi</t>
  </si>
  <si>
    <t>2000</t>
  </si>
  <si>
    <t>Subsīdijas un dotācijas</t>
  </si>
  <si>
    <t>3000</t>
  </si>
  <si>
    <t>Procentu izdevumi</t>
  </si>
  <si>
    <t>4000</t>
  </si>
  <si>
    <t>Pamatkapitāla veidošana</t>
  </si>
  <si>
    <t>5000</t>
  </si>
  <si>
    <t>Sociāla rakstura maksājumi un kompensācijas</t>
  </si>
  <si>
    <t>6000</t>
  </si>
  <si>
    <t>Tansferti, uzturēšanas izdevumu transferti, pašu resursu maksājumi, starptautiskā sadarbība</t>
  </si>
  <si>
    <t>7000</t>
  </si>
  <si>
    <t>Kapitālo izdevumu transferti</t>
  </si>
  <si>
    <t>9000</t>
  </si>
  <si>
    <t>IV FINANSĒŠANA - kopā</t>
  </si>
  <si>
    <t>Naudas līdzekļi un noguldījumi</t>
  </si>
  <si>
    <t>Aizņēmumi</t>
  </si>
  <si>
    <t>IEŅĒMUMI</t>
  </si>
  <si>
    <t>Plānots 2025. gadam</t>
  </si>
  <si>
    <t>IZDEVUMI atbilstoši funkcionālajām kategorijām</t>
  </si>
  <si>
    <t>IZDEVUMI atbilstoši ekonomiskajām kategorijām</t>
  </si>
  <si>
    <t>PROJEKTI</t>
  </si>
  <si>
    <t>Erasmus+ Projekts "Zeme - izglītošana atjaunojamo tehnoloģiju un paradumu pārņemšanai", Nr.2024-1-LV01-KA220-SCH-000250652</t>
  </si>
  <si>
    <t>Gulbenes novada vidusskola</t>
  </si>
  <si>
    <t>Skolu partnerības projekts izglītības sektorā Nr.2023-1-LV01-KA220-SCH-000150398-SECURER - incluSivE praCtice hUb foR tEachers and paRents</t>
  </si>
  <si>
    <t>Izglītības pārvalde</t>
  </si>
  <si>
    <t>Projekts "Esi vesels Bānīša zemē"</t>
  </si>
  <si>
    <t>Attīstības un projektu nodaļa</t>
  </si>
  <si>
    <t>Bridges not Walls (Tilti, nevis Sienas) - Nr.2023-3-DE04-KA152-YOU-000179456</t>
  </si>
  <si>
    <t>Erasmus + akreditācijas ikgadējais finansējums Nr.2024-1-LV02-KA151-YOY-000206007</t>
  </si>
  <si>
    <t>Gulbenes novada jauniešu centrs "Bāze"</t>
  </si>
  <si>
    <t>Personu mobilitātes mācību nolūkos_ 2024-1-LV01-KA121-SCH-000223081_GNV</t>
  </si>
  <si>
    <t>Izdevumi, EUR</t>
  </si>
  <si>
    <t>kopējā summa</t>
  </si>
  <si>
    <t>Projekts "Uzņēmējdarbības publiskās infrastruktūras uzlabošana Dzelzceļa ielā un Viestura ielā" Nr.6.1.1.3/1/24/A/007</t>
  </si>
  <si>
    <t>Projekts "Uzņēmējdarbības attīstība Gulbenes pilsētā" (Kalna, Raiņa un Vītolu iela)</t>
  </si>
  <si>
    <t>Lejasciema un Lizuma pamatskolu infrastruktūras pilnveide un aprīkošana, Projekts Nr.3.1.1.5.i.0/1/24/I/CFLA/006</t>
  </si>
  <si>
    <t>Lejasciema un Lizuma pamatskolas</t>
  </si>
  <si>
    <t>EKII muzeja ēka (projekta izmaksas)</t>
  </si>
  <si>
    <t>Gulbenes novada vēstures un mākslas muzejs</t>
  </si>
  <si>
    <t>Ielu apgaismojuma inftrastruktūras atjaunonāšana Gulbenes novadā Nr.EKII-7/4</t>
  </si>
  <si>
    <t xml:space="preserve">  Pamatlīdzekļi, ieguldījuma īpašumi un bioloģiskie aktīvi</t>
  </si>
  <si>
    <t xml:space="preserve">    Inženierbūves</t>
  </si>
  <si>
    <t xml:space="preserve">    Pārējie pamatlīdzekļi</t>
  </si>
  <si>
    <t xml:space="preserve">    Transportlīdzekļi</t>
  </si>
  <si>
    <t xml:space="preserve">    Bibliotēku krājumi</t>
  </si>
  <si>
    <t xml:space="preserve">    Antīkie un citi mākslas priekšmeti</t>
  </si>
  <si>
    <t xml:space="preserve">    Datortehnika, sakaru un cita biroja tehnika</t>
  </si>
  <si>
    <t xml:space="preserve">    Pārējie iepriekš neklasificētie pamatlīdzekļi un ieguldījuma īpašumi</t>
  </si>
  <si>
    <t xml:space="preserve">    Pamatlīdzekļu un ieguldījuma īpašumu izveidošana un nepabeigtā būvniecība</t>
  </si>
  <si>
    <t xml:space="preserve">    Kapitālais remonts un rekonstrukcija</t>
  </si>
  <si>
    <t>IZDEVUMI, EUR</t>
  </si>
  <si>
    <t xml:space="preserve">    Licences, koncesijas un patenti, preču zīmes un līdzīgas tiesības</t>
  </si>
  <si>
    <t>PAMATKAPITĀLA VEIDOŠANA, EUR</t>
  </si>
  <si>
    <t>Struktūrvienība</t>
  </si>
  <si>
    <t>Pamatojums</t>
  </si>
  <si>
    <t>Plānots</t>
  </si>
  <si>
    <t>Transportlīdzekļi - vieglā auto piekabe - esošā piekabe ļoti sliktā stāvoklī</t>
  </si>
  <si>
    <t>Gulbenes novada Sociālais dienests</t>
  </si>
  <si>
    <t>Jauns mikroautobuss Sociālajam dienestam</t>
  </si>
  <si>
    <t>Transportlīdzekļi (transportlīdzekļa iegāde jauniešu centru  un mobila darba aktivitāšu nodrošināšanai)</t>
  </si>
  <si>
    <t>Gulbenes labiekārtošanas iestāde</t>
  </si>
  <si>
    <t>Transportlīdzekļi
1 jauna vai mazlietota traktortehnikas vienība (60 000 EUR) ar piekabi (5000 EUR)</t>
  </si>
  <si>
    <t>Vieglā transportlīdzekļa piekabe ar aprīkojumu 3500 EUR;</t>
  </si>
  <si>
    <t>Īpašumu pārraudzības nodaļa</t>
  </si>
  <si>
    <t>Transportlīdzekļi - autobuss</t>
  </si>
  <si>
    <t>Transportlīdzekļi (VOLVO XC 60 vietā), jo tas ir nokalpojis un prasa lielus finansiālus ieguldījumus. Automašīna tiks izmantota īpašumu/mežu apsaimniekošanai</t>
  </si>
  <si>
    <t>Jaungulbenes pagasts</t>
  </si>
  <si>
    <t>Galgauskas pagasts - ceļu uzturēšana</t>
  </si>
  <si>
    <t>Inženierbūves</t>
  </si>
  <si>
    <t>Centralizētās kanalizācijas pievada izbūve Dīķa ielā 1 - 4225,10 EUR</t>
  </si>
  <si>
    <t>8000</t>
  </si>
  <si>
    <t>Apbalvojumi Gulbenes novadā dzimušo iedzīvotājiem piešķirtie Lāčplēša un Triju zvaigžņu ordeņi (piedāvāti muzejam iegādāties ar īpašnieku vārdiem, uzvārdiem);
Kanādā dzīvojošas kundzes īpašumā esošie pēc madernieka metiem izgatavotie spilveni;
Neonillas Medvedevas Gulbenes novada piļu gleznas.</t>
  </si>
  <si>
    <t>Sveķu pamatskolas mācību vides pilnveidošana</t>
  </si>
  <si>
    <t>Pārējie iepriekš neklasificētie pamatlīdzekļi un ieguldījuma īpašumi</t>
  </si>
  <si>
    <t>Sveķu pamatskola</t>
  </si>
  <si>
    <t>Dabas resursu nodoklis (Vides komisija)</t>
  </si>
  <si>
    <t>Gulbenes pilsētas pārvalde</t>
  </si>
  <si>
    <t>Gulbenes novada kultūras centrs</t>
  </si>
  <si>
    <t>Gulbenes novada bāriņtiesa</t>
  </si>
  <si>
    <t>Kondicionieris</t>
  </si>
  <si>
    <t>VPKAC Gulbenes novada pašvaldības pagastos</t>
  </si>
  <si>
    <t>Gulbenes novada Pašvaldības policija</t>
  </si>
  <si>
    <t>Pārējie iepriekš neklasificētie pamatlīdzekļi un ieguldījuma īpašumi. Video sistēmas papildināšana (Gulbīšu parks)</t>
  </si>
  <si>
    <t>Gulbenes 2. pirmsskolas izglītības iestāde "Rūķītis"</t>
  </si>
  <si>
    <t>Lejasciema pagasts - teritoriju apsaimniekošana</t>
  </si>
  <si>
    <t>Frontālais iekrāvējs</t>
  </si>
  <si>
    <t>Profesionāla veļas mašīna</t>
  </si>
  <si>
    <t>Lejasciema pamatskola</t>
  </si>
  <si>
    <t>Rankas pamatskola</t>
  </si>
  <si>
    <t>Gulbenes 3. pirmsskolas izglītības iestāde "Auseklītis"</t>
  </si>
  <si>
    <t>Profesionālais ledusskapis</t>
  </si>
  <si>
    <t>Beļavas pagasts - teritoriju apsaimniekošana</t>
  </si>
  <si>
    <t>3 birstes frontālajam iekrāvējam AVANT - 2500 EUR;</t>
  </si>
  <si>
    <t>7 3 birstu komplekti komunālajai mašīnai MULTIHOG - 2230  EUR;</t>
  </si>
  <si>
    <t>Stāķu pirmsskolas izglītības iestāde</t>
  </si>
  <si>
    <t>Kartupeļu mizojamā mašīna</t>
  </si>
  <si>
    <t>Gulbenes novada bibliotēka</t>
  </si>
  <si>
    <t>Kondicioniera iegāde</t>
  </si>
  <si>
    <t>Sociālās aprūpes centrs "Jaungulbenes Alejas"</t>
  </si>
  <si>
    <t>Aukstais galds, nerūsējošā tērauda</t>
  </si>
  <si>
    <t>uzlādes stacija 2000, vietām, kur nav elektrības pieslēguma</t>
  </si>
  <si>
    <t>Akumulatora krūmgriezis ar 2 akumulatoriem, akumulatora lādētāju, nezāļu asmeni - 1700 EUR</t>
  </si>
  <si>
    <t>Sociālā dzīvojamā māja "Blomīte"</t>
  </si>
  <si>
    <t>Zāles pļāvējs, elektriskā plīts 2</t>
  </si>
  <si>
    <t>Gulbenes Mūzikas skola</t>
  </si>
  <si>
    <t>Mitrinātāji flīģeļiem</t>
  </si>
  <si>
    <t>Gulbenes 1. pirmsskolas izglītības iestāde</t>
  </si>
  <si>
    <t>Video novērošanas kameras</t>
  </si>
  <si>
    <t>Lizuma pamatskola</t>
  </si>
  <si>
    <t>Daukstu pagasts - apkure</t>
  </si>
  <si>
    <t>Cirkulācijas sūknis</t>
  </si>
  <si>
    <t>Saksofons Yamaha</t>
  </si>
  <si>
    <t>Jaungulbenes pagasts - teritoriju apsaimniekošana</t>
  </si>
  <si>
    <t>Krūmgriezis</t>
  </si>
  <si>
    <t>Gulbenes novada dzimtsarakstu nodaļa</t>
  </si>
  <si>
    <t>Mēbeļu komplekta iegāde "līgavas istabā"
Dīvāns un divi atpūtas krēsli</t>
  </si>
  <si>
    <t>Tirzas pagasts - teritoriju apsaimniekošana</t>
  </si>
  <si>
    <t>Trimmeris</t>
  </si>
  <si>
    <t>Ledusskapis virtuvei</t>
  </si>
  <si>
    <t>Līgo kultūras nams</t>
  </si>
  <si>
    <t>Saliekamā telts</t>
  </si>
  <si>
    <t>Gulbenes novada sociālā dienesta struktūrvienība "Grupu māja" (Tirza)</t>
  </si>
  <si>
    <t>Veļasmašīna</t>
  </si>
  <si>
    <t>Gulbenes novada pirmsskolas izglītības iestāde "Ābolīši"  - Stāmeriena</t>
  </si>
  <si>
    <t>Stradu pagasts - teritoriju apsaimniekošana</t>
  </si>
  <si>
    <t>Daukstu pagasts - teritoriju apsaimniekošana</t>
  </si>
  <si>
    <t>krūmgriezis/trimmeris</t>
  </si>
  <si>
    <t>Stāmerienas pagasts - teritoriju apsaimniekošana</t>
  </si>
  <si>
    <t>lapu pūtējs</t>
  </si>
  <si>
    <t>Galgauskas feldšeru - vecmāšu punkts</t>
  </si>
  <si>
    <t>Galds, mīkstā drapērija, sauli aizturošā žalūzija, puķu statīvs "līgavas istabā"</t>
  </si>
  <si>
    <t>Stāķu pamatskola</t>
  </si>
  <si>
    <t>Druvienas feldšeru - vecmāšu punkts</t>
  </si>
  <si>
    <t>Lampa ar palielināmo stiklu procedūrām</t>
  </si>
  <si>
    <t>Stāmerienas sociālā māja "Saulstari"</t>
  </si>
  <si>
    <t>Mūzikas centrs JBL PARTY BOX</t>
  </si>
  <si>
    <t>Zāles pļāvējs</t>
  </si>
  <si>
    <t>Litenes pagasta bibliotēka</t>
  </si>
  <si>
    <t>Āra lasītavai marķīze</t>
  </si>
  <si>
    <t>Caurtekas</t>
  </si>
  <si>
    <t>Pamatlīdzekļu un ieguldījuma īpašumu izveidošana un nepabeigtā būvniecība</t>
  </si>
  <si>
    <t>Ielu apgaismojums Pakava
 iela, Stāķi (3 balsti) gar Stāķu PII - projektēšana+būvniecība</t>
  </si>
  <si>
    <t>Lejaciema pagasts - apkures katla uzstādīšana</t>
  </si>
  <si>
    <t>Būvuzraudzība</t>
  </si>
  <si>
    <t>laukuma pie kapličas bruģēšana</t>
  </si>
  <si>
    <t>Litenes pagasts - teritoriju apsaimniekošana</t>
  </si>
  <si>
    <t>tehniskais projekts - zibensaizsardzības ierīkošana pagasta ēkai un tautas namam. Pagastnams 1</t>
  </si>
  <si>
    <t>Gulbenes Mākslas skola (Radošo iniciatīvu centrs)</t>
  </si>
  <si>
    <t>Žoga izbūve Vidus ielā 7 - 55 metri + 2 vārti =4500.00</t>
  </si>
  <si>
    <t>LAD Sateku projekti - Stāvlaukuma izveide pie Stāmerienas pils vides pieejamībai un drošībai</t>
  </si>
  <si>
    <t>LAD Sateku projekti - Stāmerienas pils iekštelpu un parka āra spēļu inventāra uzlabošana</t>
  </si>
  <si>
    <t>Stāmerienas pils iekštelpu un parka ārā spēļu inventāra atjaunošana</t>
  </si>
  <si>
    <t>EKII muzeja ēka (ārpusprojekta izmaksas)</t>
  </si>
  <si>
    <t>Dārza pērles II</t>
  </si>
  <si>
    <t>Viedās pašvaldības (ēku siltumapgādes viedā vadība)</t>
  </si>
  <si>
    <t>Līdzdalības budžets - Spārītes parka ietves atjaunošana</t>
  </si>
  <si>
    <t>Būvdarbi, līgums Nr GND/9.18/24/493, SIA LV ROADS,</t>
  </si>
  <si>
    <t>Būvuzraudzība, PS MELIO MASTER</t>
  </si>
  <si>
    <t>Autoruzraudzība 10%</t>
  </si>
  <si>
    <t>Līdzdalības budžets - Zaļās klases izveide pie Lejasciema pamatskolas</t>
  </si>
  <si>
    <t>Līdzdalības budžets - Vecgulbenes parks skan!</t>
  </si>
  <si>
    <t>Projekts "Siltumnīcefekta gāzu emisiju samazināšana ar viedajām pilsētvides tehnoloģijām,  II. kārta</t>
  </si>
  <si>
    <t>Dzīvokļu izbūve Klēts ielā 6 (daudzdzīvokļu mājas būvniecība)</t>
  </si>
  <si>
    <t>Projekts "Sabiedriskā transporta savienojuma punkta izveide"</t>
  </si>
  <si>
    <t>Autoceļa Stradu skola-Antani pārbūve, Stradu pagastā</t>
  </si>
  <si>
    <t>Autoruzraudzība</t>
  </si>
  <si>
    <t>Pārbūve</t>
  </si>
  <si>
    <t>Autoceļa Litenes stacija-Sopuļi-Jaunsilenieki un autoceļa Sopuļi-Monte-Betona tilts posmu pārbūve, Litenes pagasts</t>
  </si>
  <si>
    <t>Gulbenes pilsētas dzīvokļu remonti</t>
  </si>
  <si>
    <t>dzīvokļa Skolas 5k4-15 kapitālais remonts</t>
  </si>
  <si>
    <t>ārdurvju, logu nomaiņa pēc iedzīvotāju iesniegumiem</t>
  </si>
  <si>
    <t>Gulbenes pilsētas Gulbīšu parka rekonstrukcija (ārpus projekta izmaksas)</t>
  </si>
  <si>
    <t>Kapitālais remonts un rekonstrukcija</t>
  </si>
  <si>
    <t>Gulbenes pilsētas īpašumu uzturēšana</t>
  </si>
  <si>
    <t>Kapitālais remonts un rekonstrukcija. Siltumtrases nomaiņa Rīgas 39</t>
  </si>
  <si>
    <t>Gulbenes pilsētas pārvalde - ceļu uzturēšana</t>
  </si>
  <si>
    <t>Smilšu ielas grants seguma atjaunošana</t>
  </si>
  <si>
    <t>Vidus ielas pārbūve, Gulbene</t>
  </si>
  <si>
    <t>Raiņa ielas pārbūve Gulbenē</t>
  </si>
  <si>
    <t>Vītolu ielas pārbūve Gulbenē</t>
  </si>
  <si>
    <t>Kalna ielas pārbūve Gulbenē</t>
  </si>
  <si>
    <t>Lauku ielas pārbūve Gulbenē</t>
  </si>
  <si>
    <t>Būvprojekta izstrāde</t>
  </si>
  <si>
    <t>Gulbenes pilsētas Gulbīšu parka rekonstrukcija (projekta izmaksas)</t>
  </si>
  <si>
    <t>Brīvības ielas posmā no Parka ielas līdz Krustalīces caurtekai rekonstrukcija</t>
  </si>
  <si>
    <t>Gulbenes pilsēta - ielu apgaismošana</t>
  </si>
  <si>
    <t>Dzelzbetona apgaismes stabu nomaiņa O.Kalpaka ielā no Blaumaņa līdz Skolas ielai 9.gab. (2.prioritāte)</t>
  </si>
  <si>
    <t>Ielu apgaismojuma projekta izstrāde un izbūve Ošu ielā, Gulbenē  no Blaumaņa līdz Megarem(~200m, 6.balsti) (1.prioritāte)</t>
  </si>
  <si>
    <t>Betona plākšņu ceļa Lapši - Ušuri pārbūve, Līgo pagasts</t>
  </si>
  <si>
    <t>Jaungulbenes pagasts - mājokļu apsaimniekošana (īre)</t>
  </si>
  <si>
    <t>Druvienas muižas ēkas jumta konstrukciju pastiprināšana, pārseguma siltināšana, fasādes atjaunošana</t>
  </si>
  <si>
    <t>Stradu pagasts - mājokļu apsaimniekošana (īre)</t>
  </si>
  <si>
    <t>Kapitālais remonts un rekonstrukcija
Kapitāli ieguldījumi</t>
  </si>
  <si>
    <t>Gājēju celiņa izbūve no Gulbenes līdz Šķieneriem</t>
  </si>
  <si>
    <t>Kapitālais remonts un rekonstrukcija - būvprojekta izdevumi</t>
  </si>
  <si>
    <t>Ceļa Sinole - SIA Rainis pārbūve, Lejasciema pagasts</t>
  </si>
  <si>
    <t>Rožu ielas atjaunošana, Beļavas pagasts</t>
  </si>
  <si>
    <t>Stāķu pamatskolas energoefektivitātes paaugstināšana</t>
  </si>
  <si>
    <t>Kapitālais remonts un rekonstrukcija - projekta izstrāde, 1.kārta</t>
  </si>
  <si>
    <t>Lejasciema pamatskolas infrastruktūras pilnveide un aprīkošana, Projekts Nr.3.1.1.5.i.0/1/24/I/CFLA/006</t>
  </si>
  <si>
    <t>Lejasciema pamatskolas ēkas atjaunošana un energoefektivitātes paaugstināšana, Projekts Nr.1.2.1.3.i.0/1/23/CFLA/039</t>
  </si>
  <si>
    <t>Projekti, līdzfinansējums</t>
  </si>
  <si>
    <t>Līdzdalības budžets - Kvalitatīvs ceļš Kalnienas ciemā</t>
  </si>
  <si>
    <t>Ceļu fonda līdzekļi ( rezerve)</t>
  </si>
  <si>
    <t>Sociālo mājokļu atjaunošana, projekts Nr. 4.3.1.3/1/24/A/020</t>
  </si>
  <si>
    <t>Kapitālais remonts un rekonstrukcija (būvniecība)</t>
  </si>
  <si>
    <t>Kapitālais remonts un rekonstrukcija (būvuzraudzība)</t>
  </si>
  <si>
    <t>Kapitālais remonts un rekonstrukcija (autoruzraudzība)</t>
  </si>
  <si>
    <t>LAD Sateku projekti - BMX riteņbraukšanas trases pārbūve</t>
  </si>
  <si>
    <t>Projekts "Gulbenes novada izglītības iestāžu modernizācija"</t>
  </si>
  <si>
    <t>Staru kultūras nams</t>
  </si>
  <si>
    <t>Paskaidrojuma raksts ēkas vienkāršotai pārbūvei un telpu grupas lietošanas veida maiņai ēkai (būvei); 1500 EUR bez PVN (līgums ar “BRK PROJEKTI” SIA)</t>
  </si>
  <si>
    <t>PROJEKTI - "mīkstie projekti"</t>
  </si>
  <si>
    <t>Sporta pārvalde</t>
  </si>
  <si>
    <t>Projekts "Atbalsta pasākumi cilvēkiem ar invaliditāti mājokļu vides pieejamības nodrošināšanai", Nr.3.1.2.1.i.0/2/24/I/CFLA/008</t>
  </si>
  <si>
    <t>Attīstības un iepirkumu nodaļa</t>
  </si>
  <si>
    <t>BioFloat</t>
  </si>
  <si>
    <t>LAD Sateku projekti</t>
  </si>
  <si>
    <t>Gulbenes novads</t>
  </si>
  <si>
    <t>Gulbenes tūrisma un kultūrvēsturiskā mantojuma centrs</t>
  </si>
  <si>
    <t>Gulbenes novada dome</t>
  </si>
  <si>
    <t>Enerģijas līdzsvars</t>
  </si>
  <si>
    <t>Biotopu uzlabošanas pasākumu ieviešana Emzes parkā 3.kārta</t>
  </si>
  <si>
    <t>Projekts "Zivju resursu pavairošana Gulbenes novada ezeros", Nr.24-00-S0ZF02-000056</t>
  </si>
  <si>
    <t>LAD Sateku projekti (projekts "Radošās profesijas tuvplānā", līdzfinansējums biedrību projektiem)</t>
  </si>
  <si>
    <t>Brīvprātīgā darba projekts /Bāze, Nr.2024-1-LV02_ESC51_VJT-000206154</t>
  </si>
  <si>
    <t>Personu mobilitātes mācību nolūkos_GNV</t>
  </si>
  <si>
    <t>Europe Direct</t>
  </si>
  <si>
    <t>Eiropas brīvprātīgā darba projekts Nr.2024-1-LV02-ESC51-VTJ-000196979, 1.pirmsskolas izglītības iestāde</t>
  </si>
  <si>
    <t>Projekts "Digitālā darba ar jaunatni sistēmas attīstība pašvaldībās", Nr.2.3.2.1.i.0/1/23/I/CFLA/002, Bāze</t>
  </si>
  <si>
    <t>Kvalitātes zīme</t>
  </si>
  <si>
    <t>ITs TIME Nr. 2023-1-RO01-KA220-SCH-000159201</t>
  </si>
  <si>
    <t>Projekts Erasmus+ Muzejs Nr.2024-1-LV01-KA210-ADU-000247411</t>
  </si>
  <si>
    <t>Projekts "PROTI UN DARI 2.0"</t>
  </si>
  <si>
    <t>Personu mobilitātes mācību nolūkos, Nr.2024-1-LV01-KA121-SCH-000195866 (Tirzas pamatskola)</t>
  </si>
  <si>
    <t>Projekts "Personu mobilitāte mācību nolūkos", Nr.2024-1-LV01-KA121-SCH-000206088,Stāķu pamatskola</t>
  </si>
  <si>
    <t>Projekts "Personu mobilitāte mācību nolūkos", Stāķu pamatskola</t>
  </si>
  <si>
    <t>Domājiet globāli, mācieties būt par uzņēmēju Eiropā!</t>
  </si>
  <si>
    <t>Erasmus+ projektam "Crisepac" ("Krīzes paka") Nr.2023-1-FR01-KA220-SCH-000158276</t>
  </si>
  <si>
    <t>Erasmus+ Projekts "Be (Come) Sustainably SLAY" Nr.2023-3-LV02-KA152-YOU-000182961</t>
  </si>
  <si>
    <t>Erasmus+akreditācijas ikgadējais finansējums JC Bāze</t>
  </si>
  <si>
    <t>Brīvprātīgā darba projekts Nr. 2024-1-LV02-ESC51-VTJ-000195928</t>
  </si>
  <si>
    <t>Projekts "Youth Work In Progress" / "Darbs ar jaunatni", Nr.2024-1-DE04-KA210-YOU-000250777</t>
  </si>
  <si>
    <t>Projekts "Sabiedrības digitālo prasmju attīstība", Nr.2.3.2.1.i.0/1/23/I/CFLA/001</t>
  </si>
  <si>
    <t>Projekts Erasmus+ programma personu mobilitātes sporta jomā "Ēnošana darba vietā", Nr.2024-1-LV01-KA182_SPO-000238761</t>
  </si>
  <si>
    <t>Projekts "Personu mobilitātes mācību nolūkos", Nr.2024-1-LV01-KA121_SCH-000196121</t>
  </si>
  <si>
    <t>Personu mobilitātes mācību nolūkos/ Tirzas ps</t>
  </si>
  <si>
    <t>Gulbenes bibliotēka KKF projekti</t>
  </si>
  <si>
    <t>"Nordplus" projekti Gulbenes novada bibliotēkā</t>
  </si>
  <si>
    <t>Ersmus+ projekts "Personu mobilitātes mācību nolūkos", Nr. 2023-1-LV01-KA121-SCH-000119879</t>
  </si>
  <si>
    <t>Nordplus projekts, Gulbenes 2.pirmsskolas izglītības iestāde "Rūkītis"</t>
  </si>
  <si>
    <t>Neformālās izglītības metožu ieintegrēšana formālajā mācību vidē skolēnu aktīvai iesaistīšanai mācību procesa realizācijai Nr. 2024-1-LV01-KA122-SCH-000213360, Rankas pamatskola</t>
  </si>
  <si>
    <t>Gulbenes novada Bērnu un jaunatnes sporta skola - PROJEKTI (sadarbības līgums ar KIAAP)</t>
  </si>
  <si>
    <t>Projekts "Ceļš uz olimpiskajām spēlēm sākas ar pirmo grozu pašu mājās" (Gulbene BJSS sadarbības līgums ar LBS)</t>
  </si>
  <si>
    <t>Erasmus+ projekts "Sporto visa Gulbene" (Nr.2023-1-LV01-KA182-SPO-000142444)</t>
  </si>
  <si>
    <t>Projekts "Kopā mēs - spēks!" Nr.VP2024/3-10</t>
  </si>
  <si>
    <t>Gulbenes 1.pirmskolas izglītības iestāde</t>
  </si>
  <si>
    <t>Tirzas pamatskola</t>
  </si>
  <si>
    <t>Gulbenes novada Bērnu un jaunatnes sporta skola</t>
  </si>
  <si>
    <t>Gulbenes pilsētas 2. pirmsskolas izglītības iestāde "Rūķītis"</t>
  </si>
  <si>
    <t>KOPĀ</t>
  </si>
  <si>
    <t>KOPĀ, eur</t>
  </si>
  <si>
    <t>Klasifikācijas kods</t>
  </si>
  <si>
    <t xml:space="preserve">    Pārējie iepriekš neklasificētie pamatlīdzekļi un ieguldījuma īpašumi, eur</t>
  </si>
  <si>
    <t>Pārējie iepriekš neklasificētie pamatlīdzekļi un ieguldījuma īpašumi, Led gaismas10 gb, otra daļa</t>
  </si>
  <si>
    <t>Sintezators (āra pasākumam) 600 - 1.prioritāte</t>
  </si>
  <si>
    <t>Pārējie iepriekš neklasificētie pamatlīdzekļi un ieguldījuma īpašumi- terit.aps.: trimmeris</t>
  </si>
  <si>
    <t>Pārējie iepriekš neklasificētie pamatlīdzekļi un ieguldījuma īpašumi- lietota pļaujmašīna</t>
  </si>
  <si>
    <t>Pārējie iepriekš neklasificētie pamatlīdzekļi un ieguldījuma īpašumi - metināmais aparāts</t>
  </si>
  <si>
    <t>Pārējie iepriekš neklasificētie pamatlīdzekļi un ieguldījuma īpašumi- augstgriezis ar akumulatoru(koku zaru apauguma izgriešanai, lai nodrošinātu ceļu pārredzamību)</t>
  </si>
  <si>
    <t>Pārējie iepriekš neklasificētie pamatlīdzekļi un ieguldījuma īpašumi
Izvelkama telts/nojume 3x6m
Samazinājums no 1550 uz 800</t>
  </si>
  <si>
    <t>Zāles pļaušanas raideris ar pļaušanas pannu un savācējtvertni - 25 000 EUR</t>
  </si>
  <si>
    <t>Akumulatora motorzāģis ar 2 akumulatoriem - 700 EUR</t>
  </si>
  <si>
    <t>Arborista motorzāģis - 1200</t>
  </si>
  <si>
    <t>Inventārs- veļas mašīna 8 kg</t>
  </si>
  <si>
    <t>IP videonovērošanas sistēma (tāme pielikumā ar specifikāciju un cenu piedāvājumu)</t>
  </si>
  <si>
    <t>GNSS ierīce Kasparam R.</t>
  </si>
  <si>
    <t>(plauktu- gultu sistēmas 4viet. ar piegādes izmaksu)- PRIORITĀRI(2stāvu gultas kļūst neremontējamas un neatbilst drošai lietošanai)</t>
  </si>
  <si>
    <t>ledusskapis pārtikas blokam liela apjoma produktu uzglabāšanai( 2024.g.veiktais remonts ar norādījumu- par atkārtota remonta neiespējamību)</t>
  </si>
  <si>
    <t>Skolas karogs( prioritāte Nr.1)</t>
  </si>
  <si>
    <t>Trauku mazgājamā mašīna skola( prioritāte Nr.2)</t>
  </si>
  <si>
    <t>Veļas mazgājamā mašīna PII, jo šobrīd tiek mazgāta veļa arī no internāta( prioritāte Nr.3)</t>
  </si>
  <si>
    <t>Nerūsējošā metāla galdi virtuvēm( prioritāte Nr.4)</t>
  </si>
  <si>
    <t>Ķerra ar aklumatoru, ko pielāgotu pirmsskolas 80 bērnu ēdiena pārvadāšanai. Pašlaik velk mehāniskus ratus, kuru svars 60 kg  un ziemā pa slidenu ceļu nevar pavilkt. Skat specifikāciju</t>
  </si>
  <si>
    <t>Videonovērošanas sistēma (5 iekštelpu-, 5 āra kameras; ierakstīšanas iekārta, vadi) Rankas pamatskolai - liek bīstamākajās vietās, pagaidām mazāku skaitu nevis 10gab</t>
  </si>
  <si>
    <t>Pārējie iepriekš neklasificētie pamatlīdzekļi un ieguldījuma īpašumi
CNC galds</t>
  </si>
  <si>
    <t>Skolas karoga izgatavošana</t>
  </si>
  <si>
    <t>Pārējie iepriekš neklasificētie pamatlīdzekļi un ieguldījuma īpašumi- IPAD CU-SP2 defibrilators -AED - ???</t>
  </si>
  <si>
    <t>Pārējie iepriekš neklasificētie pamatlīdzekļi un ieguldījuma īpašumi Apakšklājums zem rotaļu konstrukcijām , lai nodrošinātu atbilstību veselības inspekcijas prasībām.</t>
  </si>
  <si>
    <t>Zāles pļāvējs- traktors  vai arī alternatīva zāles pļāvēja robots</t>
  </si>
  <si>
    <t xml:space="preserve"> - IZDEVUMU ATŠIFRĒJUMS NĀKOŠAJĀS DARBLAPĀS</t>
  </si>
  <si>
    <t>Plānots, EUR</t>
  </si>
  <si>
    <t>Priekšfinansējums</t>
  </si>
  <si>
    <t>Finansējums neplānoto izdevumu segšanai</t>
  </si>
  <si>
    <t>Konteinertipa tualete Gulbīšu parkā</t>
  </si>
  <si>
    <t>Druvienas pagasts - sports</t>
  </si>
  <si>
    <t>Akustika</t>
  </si>
  <si>
    <t>Ventilācija</t>
  </si>
  <si>
    <t>Beļavas pagasts - ielu apgaismošana</t>
  </si>
  <si>
    <t>LED gaismekļi</t>
  </si>
  <si>
    <t xml:space="preserve">    Pamatlīdzekļu un ieguldījuma īpašumu izveidošana un nepabeigtā būvniecība, eur</t>
  </si>
  <si>
    <t>Būvprojekta izstrāde - no ceļu fonda</t>
  </si>
  <si>
    <t>Stāmerienas pagasts - ielu apgaismošana</t>
  </si>
  <si>
    <t>Stradu pagasts - ielu apgaismošana</t>
  </si>
  <si>
    <t xml:space="preserve">    Kapitālais remonts un rekonstrukcija, EUR</t>
  </si>
  <si>
    <t>Inventārs</t>
  </si>
  <si>
    <t>Ģimenes atbalsta centrs "Saule" (Stāķi 11)</t>
  </si>
  <si>
    <t>ĢAC "Saule" 2.stāva dzīvokļu aprīkošana 6 bērniem</t>
  </si>
  <si>
    <t>2 kapļ1, lāpstas, ķerras iegāde</t>
  </si>
  <si>
    <t>Inventāra nolietojuma rezultātā nepieciešami rakstāmgaldi (2 gab.). Skatīts IKEA piedāvājums.</t>
  </si>
  <si>
    <t>Inventāra nolietojuma rezultātā nepieciešamas gultas ar veļas kasti 90x200 cm (3 gab.). Skatīts IKEA piedāvājums.</t>
  </si>
  <si>
    <t>Inventāra nolietojuma rezultātā nepieciešami matrači 90x200 cm (5 gab.). Skatīts IKEA piedāvājums.</t>
  </si>
  <si>
    <t>Saliekams un paplašināms āra veļas žāvētājs.</t>
  </si>
  <si>
    <t>Kafijas automāts sanāksmju telpā 400
LED ekrāns vestibilā 400 -  IT tāmē 049201 (Laila)
Pārnēsājamā tumba mēģinājumu nodrošināšanai 350</t>
  </si>
  <si>
    <t>Stāķu sporta nama uzturēšana</t>
  </si>
  <si>
    <t>Kāpnes 3m (uz bēniņiem)</t>
  </si>
  <si>
    <t>Kāpnes 6 pakāpienu</t>
  </si>
  <si>
    <t>Inventārs, projekta īstenošanas laiks līdz 2025.gada 31.augustam</t>
  </si>
  <si>
    <t>Datorkrēsls 100EUR*1gab.</t>
  </si>
  <si>
    <t>Gulbenes novada sociālais dienests</t>
  </si>
  <si>
    <t>Datorkrēsli 7, galds 1, skapis 3, dokumentu smalcinātās</t>
  </si>
  <si>
    <t>Gulbenes veco ļaužu dzīvojamā māja (Upes iela)</t>
  </si>
  <si>
    <t>Inventārs veļasmašīna</t>
  </si>
  <si>
    <t>Darba apģērbs</t>
  </si>
  <si>
    <t>Inventārs- pārv.: krēsls</t>
  </si>
  <si>
    <t>Inventārs- pārv.: karogi</t>
  </si>
  <si>
    <t>Inventārs- terit.apsaimn.vajadz.: sniega lāpstas, grābekļi, slotas u.c</t>
  </si>
  <si>
    <t>Darba aizsardzības līdzekļi- teritorijas apsaimn.vajadz.: zābaki ar cietajiem purniem, vestes, aizsargbrilles</t>
  </si>
  <si>
    <t>Inventārs - LV karogs ( pagasta pārvaldei)- 4 gb x 30 EUR</t>
  </si>
  <si>
    <t>Gaisa kompresors</t>
  </si>
  <si>
    <t>Akumulatoru lādētājs</t>
  </si>
  <si>
    <t>Leņķa slīpmašīna ar akumulatoru</t>
  </si>
  <si>
    <t>Galgauskas pagasts - teritoriju apsaimniekošana</t>
  </si>
  <si>
    <t>Inventārs - žalūzijas pag.pārv.</t>
  </si>
  <si>
    <t>Inventārs - kompresors</t>
  </si>
  <si>
    <t>Inventārs - akumulatoru urbjmašīna</t>
  </si>
  <si>
    <t>Elektrības kaste centra laukumam</t>
  </si>
  <si>
    <t>Benzīna sūknis (mazais)</t>
  </si>
  <si>
    <t>Karoga masts</t>
  </si>
  <si>
    <t>Inventārs - figūrzāģis</t>
  </si>
  <si>
    <t>inventārs - piekabe mauriņa pļaujmašīnai</t>
  </si>
  <si>
    <t>Inventārs - zāles pļāvējs (benzīna)</t>
  </si>
  <si>
    <t>Siltumskaitītājs Metbox Staļļos</t>
  </si>
  <si>
    <t>Sīkais inventārs pagasta ēkai (karogi u.c.)</t>
  </si>
  <si>
    <t>Rankas pagasts - teritoriju apsaimniekošana</t>
  </si>
  <si>
    <t>Inventārs, karogs pagasts</t>
  </si>
  <si>
    <t>Leņķa slīpmašīna</t>
  </si>
  <si>
    <t>Ķēžu asināšanas iekārta</t>
  </si>
  <si>
    <t>Perforators</t>
  </si>
  <si>
    <t>Instrumentu kaste</t>
  </si>
  <si>
    <t>Inventārs- akumulatora trimmeris kapu apsaimniekošanas darbiem</t>
  </si>
  <si>
    <t>Inventārs- mazvērtīgā inventāra iegāde, darba apģērbs</t>
  </si>
  <si>
    <t>Stāķi 18 rotaļlaukuma soliņš ar ķēdi (jānomaina, jo iepriekšējais nav labojams)</t>
  </si>
  <si>
    <t>Basketbola groza vairogs Ceļmalu ciemam</t>
  </si>
  <si>
    <t>Mikroviļņu krāsns darbnīcās</t>
  </si>
  <si>
    <t>Akumulators Makita</t>
  </si>
  <si>
    <t>Triecienurbjmašīna ar piederumiem</t>
  </si>
  <si>
    <t>Figūrzāģis</t>
  </si>
  <si>
    <t>Ķēdes pacēlājs</t>
  </si>
  <si>
    <t>Akumulatora trieciena uzgriežņu atslēga</t>
  </si>
  <si>
    <t>Karogi, Rūpnieku ielas mastiem</t>
  </si>
  <si>
    <t>Sīkais inventārs ikdienas darbam</t>
  </si>
  <si>
    <t>Darba apģērbs 5 cilv.</t>
  </si>
  <si>
    <t>Inventārs- dzīvžoga šķēres benzīna</t>
  </si>
  <si>
    <t>Smilts, sāls maisījuma uzglabāšanas kastes</t>
  </si>
  <si>
    <t>Sniega šķūri</t>
  </si>
  <si>
    <t>Sniega lāpstas</t>
  </si>
  <si>
    <t>Ledus cirtņi</t>
  </si>
  <si>
    <t>Lapu grābekļi</t>
  </si>
  <si>
    <t>Liekšķeres</t>
  </si>
  <si>
    <t>Slota un birstīte bruģa kopšanai, komplekts</t>
  </si>
  <si>
    <t>Biroja krēsls personāla speciālistei - 150 EUR;</t>
  </si>
  <si>
    <t>Daukstu feldšeru - vecmāšu punkts</t>
  </si>
  <si>
    <t>Staru feldšeru - vecmāšu punkts</t>
  </si>
  <si>
    <t>Svari pieaugušo</t>
  </si>
  <si>
    <t>Svari bērnu</t>
  </si>
  <si>
    <t>Stetoskops</t>
  </si>
  <si>
    <t>Karcher logu mazgājamā iekārta</t>
  </si>
  <si>
    <t>Pirmās palīdzības aptieciņas skapis (nokomplektēts)</t>
  </si>
  <si>
    <t>Automātiskais asinsspiediena mērītājs</t>
  </si>
  <si>
    <t>Datorgalds</t>
  </si>
  <si>
    <t>Ārsta soma</t>
  </si>
  <si>
    <t>Nebulaizers</t>
  </si>
  <si>
    <t>Beļavas pagasts - sports</t>
  </si>
  <si>
    <t>Inventārs - āra basketbola groza metāla tīkliņi (2 gab.)</t>
  </si>
  <si>
    <t>Daukstu pagasts Stari - sports</t>
  </si>
  <si>
    <t>Inventārs - volejbola bumbas (2gb)</t>
  </si>
  <si>
    <t>Hanteles</t>
  </si>
  <si>
    <t>Gulbenes novada pašvaldība</t>
  </si>
  <si>
    <t>Biroja krēsls</t>
  </si>
  <si>
    <t>Biroja krēsli juristiem 3 gab.</t>
  </si>
  <si>
    <t>Vertikālās žalūzijas I.Bindres kabinetam</t>
  </si>
  <si>
    <t>Inventārs - futbola bumba + futzāla bumba</t>
  </si>
  <si>
    <t>Galgauskas pagasts - sports</t>
  </si>
  <si>
    <t>Jaungulbenes pagasts - sports</t>
  </si>
  <si>
    <t>Inventārs - volejbola tīkls</t>
  </si>
  <si>
    <t>Lejasciema pagasts - sports</t>
  </si>
  <si>
    <t>Inventārs - basketbola stīpa un metāla grozs</t>
  </si>
  <si>
    <t>Lizuma pagasts - sports</t>
  </si>
  <si>
    <t>Inventārs - pludmales volejbola laukuma līnijas, antenas x 2</t>
  </si>
  <si>
    <t>bumbas (pludmales volejbola + futzāla)</t>
  </si>
  <si>
    <t>vingrošanas paklājiņi (2gab) un vingrošanas lielās bumbas (2gab)</t>
  </si>
  <si>
    <t>Rankas pagasts - sports</t>
  </si>
  <si>
    <t>Badmintona komplekts (tīkls, raketes, volāniņi)</t>
  </si>
  <si>
    <t>Stāmerienas pagasts - sports</t>
  </si>
  <si>
    <t>Inventārs - pludmales volejbola laukuma līnijas</t>
  </si>
  <si>
    <t>Volejbola bumbas (klasiskā + pludmales)</t>
  </si>
  <si>
    <t>Stradu pagasts Stāķi - sports</t>
  </si>
  <si>
    <t>Tirzas pagasts - sports</t>
  </si>
  <si>
    <t>Inventārs - basketbola bumbas (2gb)</t>
  </si>
  <si>
    <t>Basketbola tīkliņi</t>
  </si>
  <si>
    <t>Daukstu pagasta bibliotēka</t>
  </si>
  <si>
    <t>Galdiņš un krēsliņi bērniem</t>
  </si>
  <si>
    <t>Beļavas pagasta bibliotēka</t>
  </si>
  <si>
    <t>Tumbiņa datoram</t>
  </si>
  <si>
    <t>Daukstu pagasta Staru bibliotēka</t>
  </si>
  <si>
    <t>Datoru austiņas</t>
  </si>
  <si>
    <t>Datorkrēsli (apmeklētājiem)</t>
  </si>
  <si>
    <t>Druvienas pagasta bibliotēka</t>
  </si>
  <si>
    <t>Ceļa norāde uz bibliotēku (bibliotēkas akreditācijas komisijas ieteikums)</t>
  </si>
  <si>
    <t>Galgauskas pagasta bibliotēka</t>
  </si>
  <si>
    <t>Žalūzijas lasītavas un abonementa lielajiem logiem</t>
  </si>
  <si>
    <t>Jaungulbenes pagasta bibliotēka</t>
  </si>
  <si>
    <t>Specializēts periodikas uzglabāšanas un eksponēšanas plaukts (Bibliotēku akreditācijas komisijas ieteikums)</t>
  </si>
  <si>
    <t>Ugunsdzēšamais aparāts</t>
  </si>
  <si>
    <t>Lejasciema pagasta Sinoles apkalpošanas punkts</t>
  </si>
  <si>
    <t>Putekļusūcējs</t>
  </si>
  <si>
    <t>Izstāžu sliede</t>
  </si>
  <si>
    <t>Bērnu galds ar 2 krēsliem</t>
  </si>
  <si>
    <t>Rankas pagasta bibliotēka</t>
  </si>
  <si>
    <t>Inventārs - plauktu iegādei</t>
  </si>
  <si>
    <t>Stāmerienas pagasta bibliotēka</t>
  </si>
  <si>
    <t>Ūdens pumpītis Venden pudelēm</t>
  </si>
  <si>
    <t>Stāmerienas pagasta Kalnienas bibliotēka</t>
  </si>
  <si>
    <t>Žalūzijas lasītavai</t>
  </si>
  <si>
    <t>Stradu pagasta bibliotēka</t>
  </si>
  <si>
    <t>Datorkrēsls darbiniekam</t>
  </si>
  <si>
    <t>LED lampas</t>
  </si>
  <si>
    <t>Sauli atstarojošas žalūzijas</t>
  </si>
  <si>
    <t>Molberti izstāžu izvietošanai</t>
  </si>
  <si>
    <t>Bērnu bibliotēkas nolietoto plauktu aizstāšana ar jauniem</t>
  </si>
  <si>
    <t>Druvienas Vecā skola-muzejs</t>
  </si>
  <si>
    <t>Inventārs Galda lampa</t>
  </si>
  <si>
    <t>Lejasciema kultūrvēsturiskā mantojuma un tradīciju centrs</t>
  </si>
  <si>
    <t>Žalūzijas Z. Mauriņas istabai</t>
  </si>
  <si>
    <t>GLB tumbiņa Z. Mauriņas istabai</t>
  </si>
  <si>
    <t>Ārējais cietais disks</t>
  </si>
  <si>
    <t>Kafijas nospiežamā krūze</t>
  </si>
  <si>
    <t>Rankas pagasta kultūrvēsturiskā mantojuma centrs</t>
  </si>
  <si>
    <t>Digitālā atmiņas karte</t>
  </si>
  <si>
    <t>Sociālās aprūpes centrs "Siltais"</t>
  </si>
  <si>
    <t>Tehniskie palīglīdzekļi klientu aprūpē: pārvietošanas un pacelšanas siksna 65 euro,pozicionēšanas siksna 66 euro,pārcelšanas siksna 92 euro</t>
  </si>
  <si>
    <t>Gulbenes novada mākslas un vēstures muzejs</t>
  </si>
  <si>
    <t>SAC Siltais struktūrvienība "Dzērves"</t>
  </si>
  <si>
    <t>Klientu pacelšanas, pārcelšanas un pozicionēšanas jostas 3 gb dažādas</t>
  </si>
  <si>
    <t>Asistenta pakalpojumi</t>
  </si>
  <si>
    <t>Ozolkalna kultūras un sporta centrs "Zīļuks"</t>
  </si>
  <si>
    <t>Inventārs. zāles pļāvējs teritorijas pļaušanai. VECAIS NAV REMONTĒJAMS.</t>
  </si>
  <si>
    <t>Inventārs - Dīvāns viesmākslinieku telpai</t>
  </si>
  <si>
    <t>Galgauskas kultūras nams</t>
  </si>
  <si>
    <t>Inventārs, bezvadu tumba, prožektoru lampas</t>
  </si>
  <si>
    <t>Jaungulbenes tautas nams</t>
  </si>
  <si>
    <t>Inventārs:
-virtuves iekārta (PRIORITĀTE 1 - esošā iekārta ir sabojāta, aizsērējuma likvidēšanas rezultātā) 500.00</t>
  </si>
  <si>
    <t>Lejasciema kultūras nams</t>
  </si>
  <si>
    <t>Inventārs- soliņi Ceriņu dārzā</t>
  </si>
  <si>
    <t>Inventārs-gaismas virtenes</t>
  </si>
  <si>
    <t>Inventārs-gaismas sensori</t>
  </si>
  <si>
    <t>Inventārs- Latvijas Valsts karoga baneri</t>
  </si>
  <si>
    <t>Inventārs (lielie puķu podi pie ieejas 2 gab.)</t>
  </si>
  <si>
    <t>Rankas pagasta jauniešu iniciatīvas centrs "B.u.M.s."</t>
  </si>
  <si>
    <t>Maza tumbiņa</t>
  </si>
  <si>
    <t>Inventārs (skapītis, galds)</t>
  </si>
  <si>
    <t>Pasākumu tāme pielikumā</t>
  </si>
  <si>
    <t>Lejasciema jauniešu centrs "Pulss"</t>
  </si>
  <si>
    <t>Inventārs
bezvadu skaļrunis (tumbiņa)</t>
  </si>
  <si>
    <t>Novērošanas kameras</t>
  </si>
  <si>
    <t>Mobilais gaisa kondicionieris</t>
  </si>
  <si>
    <t>Inventārs (sēžammaisi)</t>
  </si>
  <si>
    <t>Stradu jauniešu centrs</t>
  </si>
  <si>
    <t>Saliekamie galdi</t>
  </si>
  <si>
    <t>Sēžammasi</t>
  </si>
  <si>
    <t>Tāfele ar statīvu</t>
  </si>
  <si>
    <t>Inventārs (žalūzijas)</t>
  </si>
  <si>
    <t>Līgo pagasts - sports</t>
  </si>
  <si>
    <t>Inventārs - pludmales volejbola tīkls</t>
  </si>
  <si>
    <t>Basketbola metāla tīkliņš</t>
  </si>
  <si>
    <t>Inventārs jāiekļaujas 1000</t>
  </si>
  <si>
    <t>Mikročipu lasītājs (dzīvniekiem)</t>
  </si>
  <si>
    <t>Inventārs.
Biroja krēsli, skapīši arhīvam.</t>
  </si>
  <si>
    <t>Body video kamera pie policijas formas tērpa (svarīgi)</t>
  </si>
  <si>
    <t>Pārnēsājamās rācijas motorola APX2000 baterija (svarīgi)</t>
  </si>
  <si>
    <t>Gulbenes novada Būvvalde</t>
  </si>
  <si>
    <t>Inventārs Telefons</t>
  </si>
  <si>
    <t>Gulbenes novada pašvaldības aģentūra "Gulbenes tūrisma un kultūrvēsturiskā mantojuma centrs"</t>
  </si>
  <si>
    <t>Jauns mobilais telefons Zaļā tirdziņa darbības nodrošināšanai</t>
  </si>
  <si>
    <t>Sveķu pamatskola - apkure</t>
  </si>
  <si>
    <t>Gaismas molberts</t>
  </si>
  <si>
    <t>Dažāds sīkais inventārs sētnieka, apkopējai, grupās</t>
  </si>
  <si>
    <t>Magnētiskā krīta tāfele 120x90 cm, alumīnija rāmis, zaļa</t>
  </si>
  <si>
    <t>Inventārs
Video novērošanas kamera</t>
  </si>
  <si>
    <t>Plīts sildāmelements</t>
  </si>
  <si>
    <t>Mazais rokas mikseris</t>
  </si>
  <si>
    <t>Sakņu augu smalcinātājs</t>
  </si>
  <si>
    <t>Audio sistēma datoram 2 grupām (datora skaļruņi, atbalstīts viens, var meklēt izdevīgāku risinājumu)</t>
  </si>
  <si>
    <t>Baterija lapu pūtējam 18W</t>
  </si>
  <si>
    <t>Smilšu kastes pārklāji 112EURx6 gab (jāmeklē lētāks risinājums)</t>
  </si>
  <si>
    <t>Gludeklis</t>
  </si>
  <si>
    <t>Skolotāju krēsls</t>
  </si>
  <si>
    <t>Paklājs</t>
  </si>
  <si>
    <t>Aizslēdzams dokumentu skapis lietvedei un vadītājai</t>
  </si>
  <si>
    <t>termiskā spiede (izglītojamo mācību/radošajam darbam)</t>
  </si>
  <si>
    <t>pārklāji smilšu kastēm</t>
  </si>
  <si>
    <t>trimmeris-zāles pļaušanai zem rotaļu konstrukcijām</t>
  </si>
  <si>
    <t>dvieļu pakaramie 5gb</t>
  </si>
  <si>
    <t>žalūzijas 2gb</t>
  </si>
  <si>
    <t>Inventārs-žalūzijas informātikas kab. ( prioritāte Nr.2)</t>
  </si>
  <si>
    <t>Inventārs-balta magnētiskā tāfele ar rūtiņām(prioritāte Nr.6)</t>
  </si>
  <si>
    <t>Inventārs-plauki PII( prioritāte Nr.9)</t>
  </si>
  <si>
    <t>Inventārs-soliņš pie ieejas( prioritāte Nr.8)</t>
  </si>
  <si>
    <t>Inventārs-atkritumu tvernes(prioritāte Nr.7)</t>
  </si>
  <si>
    <t>Inventārs-sporta ģērbtuvēs pakaramie (Prioritāte Nr.1)</t>
  </si>
  <si>
    <t>Inventārs-skolēnu un galdu komplekts ķīmija, fizikas kab.20 kompl.( prioritāte Nr.3)</t>
  </si>
  <si>
    <t>Inventārs-skolēnu atpūtas stūrītis( prioritāte Nr.4)</t>
  </si>
  <si>
    <t>Inventārs-ugunsdzēšamie aparāti( prioritāte Nr.5)</t>
  </si>
  <si>
    <t>paklājs - 5-gadn grupai 2mx3m pirmsskola</t>
  </si>
  <si>
    <t>Pārnēsājamais bezvadu skaļrunis pirmsskolai</t>
  </si>
  <si>
    <t>putekļu sūcējs skolai, sporta zālei</t>
  </si>
  <si>
    <t>Ķerra PIi</t>
  </si>
  <si>
    <t>Ripzāģis ar sliedi</t>
  </si>
  <si>
    <t>PII garderobē soliņi</t>
  </si>
  <si>
    <t>rotaļlietu kastes</t>
  </si>
  <si>
    <t>Žalūzijas mākslas kabinetā skolā</t>
  </si>
  <si>
    <t>Žalūzijas PII 16 logiem</t>
  </si>
  <si>
    <t>Mikrofons JBL PartyBox Wireless Mic (kompl. 2 radiomikrofoni)</t>
  </si>
  <si>
    <t>Datorkrēsli datorklasei</t>
  </si>
  <si>
    <t>Vienvietīgie skolēnu galdi</t>
  </si>
  <si>
    <t>skolēnu krēsli</t>
  </si>
  <si>
    <t>Inventārs sportam futbola bumbas</t>
  </si>
  <si>
    <t>Inventārs sportam basketbola un volejbola bumbas</t>
  </si>
  <si>
    <t>Inventārs sportam florbola nūjas</t>
  </si>
  <si>
    <t>slēpju komplekti</t>
  </si>
  <si>
    <t>Sīkais inventārs (grābekļi, slotas, papīrgrozi u.tml.)</t>
  </si>
  <si>
    <t>Skolēnu krēsli (vēsture)</t>
  </si>
  <si>
    <t>Skolēnu galdi (vēsture)</t>
  </si>
  <si>
    <t>Elektriskais leņķa zāģis</t>
  </si>
  <si>
    <t>Grāmatu vākotājs</t>
  </si>
  <si>
    <t>Elektriskais figūrzāģis (Dizains un tehnoloģijas)</t>
  </si>
  <si>
    <t>Rokas elektriskā ēvele</t>
  </si>
  <si>
    <t>Darba apģērbi</t>
  </si>
  <si>
    <t>I-robots  sporta zāles grīdas uzkopšanai</t>
  </si>
  <si>
    <t>Vienpusējs metāla bibliotēkas plaukts, gab
4gab x	350,00 =	1400,00
(skolas attīstības plāna pasākums 2.Rīcības virziens: Pilnveidotā satura un pieejas īstenošana  Izveidota multifunkcionāla telpa individuālajām un grupu nodarbībām, saglabājot bibliotekārās funkcijas</t>
  </si>
  <si>
    <t>logu žalūzijas pirmsskolas grupās 4 gab.x 20.00</t>
  </si>
  <si>
    <t>Galda starpsiena 
Rakstāmgalda starpsiena ZONE
1400x650x36 mm, audums Etna, melni kronšteini, naftas zila. Kvalitatīvāka ikdienas darba procesa nodrošināšanai</t>
  </si>
  <si>
    <t>Zāles pļāvējs 400.00</t>
  </si>
  <si>
    <t>Žalūzijas 60% Šaurās 120x195cm 28 gab.=22.69x28=635.32</t>
  </si>
  <si>
    <t>Žalūzijas platās 200x195cm 30 gab.=34.99x30=1049.7</t>
  </si>
  <si>
    <t>Žalūzijas aptumšojošās 100% 5 gab.=95.55x5=477.75</t>
  </si>
  <si>
    <t>Velosipēdu novietnes 15-20 vietām 487x2=974.00</t>
  </si>
  <si>
    <t>Atkritumu tvertnes ārtelpai 2 gab. 260.00=520.00 EUR</t>
  </si>
  <si>
    <t>Plaukti materiālu uzglabāšanai 365.00x3=1095.00</t>
  </si>
  <si>
    <t>pārnēsājams CD atskaņotājs</t>
  </si>
  <si>
    <t>4/4 Vijoles lociņš</t>
  </si>
  <si>
    <t>4/4 Vijoles kaste</t>
  </si>
  <si>
    <t>klavieru soli</t>
  </si>
  <si>
    <t>pufi atpūtas telpai bērniem</t>
  </si>
  <si>
    <t>galdiņš atpūtas telpai bērniem</t>
  </si>
  <si>
    <t>blokflauta</t>
  </si>
  <si>
    <t>skolas karogs - vimpelis Dziesmu svētkiem</t>
  </si>
  <si>
    <t>pārsegs flīģelim RIC</t>
  </si>
  <si>
    <t>Paklājveida nestuves</t>
  </si>
  <si>
    <t>Evakuācijas palagi</t>
  </si>
  <si>
    <t>Mīkstās nestuves</t>
  </si>
  <si>
    <t>ASINSSPIEDIENA MĒRĪTĀJI UZ AUGŠDELMA Omron M3 Comfort</t>
  </si>
  <si>
    <t>Bezkontakta termometrs</t>
  </si>
  <si>
    <t>Pieaugušo auguma mērītājs</t>
  </si>
  <si>
    <t>aizkaru stangas klientu istabām 51logs(I,II stāvs)</t>
  </si>
  <si>
    <t>Inventārs logu tīrīšanas robots</t>
  </si>
  <si>
    <t>Uzkopšanas rati apkopējiem</t>
  </si>
  <si>
    <t>Drēbju skapji klientiem</t>
  </si>
  <si>
    <t>Informācijas vadība un sabiedriskās attiecības</t>
  </si>
  <si>
    <t>Inventārs /karogi</t>
  </si>
  <si>
    <t>Mēbeles kabinetam (skapis, darba galdi u.c.), jo šobrīd vizuāli nepievilcīgi, stāv kastes uz grīdas, visi prezentmateriāli utt.</t>
  </si>
  <si>
    <t>Gulbenes novada vidusskolas stadions</t>
  </si>
  <si>
    <t>Karogi</t>
  </si>
  <si>
    <t>Inventārs - futbola laukuma aizsargtīkli (2 gab) esošie ir ļoti sliktā tehniskā stāvoklī!!!</t>
  </si>
  <si>
    <t>Soli ģērbtuvei (20 gab) - otrajā</t>
  </si>
  <si>
    <t>"Stāmerienas pils"</t>
  </si>
  <si>
    <t>Puķu podi, telpaugu plaukti/paliktņi, statīvi, vāzes</t>
  </si>
  <si>
    <t>Elektriskās virtenes</t>
  </si>
  <si>
    <t>Inventārs - metāliska ķerra</t>
  </si>
  <si>
    <t>Elektropreces (pēc nepieciešamības)</t>
  </si>
  <si>
    <t>Jaungulbenes pirmsskolas izglītības iestāde "Pienenīte"</t>
  </si>
  <si>
    <t>Inventārs - grābeklis</t>
  </si>
  <si>
    <t>Āra mantu kaste</t>
  </si>
  <si>
    <t>Sniega lāpsta</t>
  </si>
  <si>
    <t>SKLZ PRO FITNESA GUMIJA (dažādas)</t>
  </si>
  <si>
    <t>Volejbola nodaļai</t>
  </si>
  <si>
    <t>Slēpošanas inventārs ( slēpes, slēpju nūjas utt.) = 1000 EUR</t>
  </si>
  <si>
    <t>Vieglatlētikas nodaļa - barjeras, startu paliktņi</t>
  </si>
  <si>
    <t>Vieglatlētika - sacensību apavi (naglenes)10 x 60 EUR = 600EUR</t>
  </si>
  <si>
    <t>Gulbenes novada vidusskola (internāts)</t>
  </si>
  <si>
    <t>Galda lampas</t>
  </si>
  <si>
    <t>Izglītojošais un interaktīvais centrs "Dzelzceļš un Tvaiks"</t>
  </si>
  <si>
    <t>Karogu izmaksas 3 mastiem pie stacijas (nomaiņa 2x gadā)</t>
  </si>
  <si>
    <t>Pārnēsāma skanda deju kolektīviem</t>
  </si>
  <si>
    <t>Trideksnis</t>
  </si>
  <si>
    <t>Dinamometri</t>
  </si>
  <si>
    <t>Mērcilindri</t>
  </si>
  <si>
    <t>Flomasteru tāfele balta 120x210</t>
  </si>
  <si>
    <t>Austiņas ar mikrofonu</t>
  </si>
  <si>
    <t>Datoru skandas eksāmeniem</t>
  </si>
  <si>
    <t>Lāzergravēšanas galviņa</t>
  </si>
  <si>
    <t>Metāla motors ar riteni</t>
  </si>
  <si>
    <t>Datorkrēsli</t>
  </si>
  <si>
    <t>Datorgaldi</t>
  </si>
  <si>
    <t>Gulbenes novada Izglītības pārvalde - interešu izglītība (pašvaldības finansējums)</t>
  </si>
  <si>
    <t>Aprīkojums vizuālās mākslas darbu izstādīšanai Ābeļu iela 2 gaitenī (auklas 20gb/7eiro)</t>
  </si>
  <si>
    <t>Beļavas pagasts - ceļu uzturēšana</t>
  </si>
  <si>
    <t>Inventārs- ceļa zīmes</t>
  </si>
  <si>
    <t>Inventārs, piemēram, caurules, ceļazīmes</t>
  </si>
  <si>
    <t>Jaungulbenes pagasts - ceļu uzturēšana</t>
  </si>
  <si>
    <t>Inventārs, ceļa zīmes</t>
  </si>
  <si>
    <t>Stāmerienas  skolas ēka</t>
  </si>
  <si>
    <t>Inventārs- darba rīki un mazvērtīgais inventārs</t>
  </si>
  <si>
    <t>Gulbenes novada Sporta pārvalde</t>
  </si>
  <si>
    <t>Inventārs - karogi</t>
  </si>
  <si>
    <t>Gulbenes novada pirmsskolas izglītības iestāde "Ābolīši"</t>
  </si>
  <si>
    <t>Inventārs - datora krēsls metodiķei</t>
  </si>
  <si>
    <t>Inventārs -atskaņošanas tumbiņa, āra nodarbību vajadzībām.</t>
  </si>
  <si>
    <t>Inventārs- Plaukts metodiskajiem materiāliem</t>
  </si>
  <si>
    <t>Gulbenes novada pirmsskolas izglītības iestāde "Ābolīši" - Beļava</t>
  </si>
  <si>
    <t>Inventārs - smilšu kaste</t>
  </si>
  <si>
    <t>Inventārs - paklājs</t>
  </si>
  <si>
    <t>Gulbenes novada pirmsskolas izglītības iestāde "Ābolīši" - Litene</t>
  </si>
  <si>
    <t>Inventārs - datora krēsls vecākajā grupiņā</t>
  </si>
  <si>
    <t>Inventārs - dīvāns jaunākajā grupiņā</t>
  </si>
  <si>
    <t>Žalūzijas vecākajai grupai</t>
  </si>
  <si>
    <t>Inventārs- putekļu sūcējs</t>
  </si>
  <si>
    <t>Īpašumu pārraudzības nodaļa (vide, apstādījumi)</t>
  </si>
  <si>
    <t>Publisko apspriešanu materiālu izmaksas koku ciršanai pašvaldībā (Planšetes A1 x 3gb. 1 apspriešanai, rāmji) -  IT tāmē 049201 (Laila)</t>
  </si>
  <si>
    <t>Mazo ahitektūras formu iegāde/izveide, esošo projektu uzturēšana projektu uzraudzības periodā (puķu kastes, ligzdas,soliņi, Emzes parks, Spārītes parks u.c.)</t>
  </si>
  <si>
    <t>Plīts virsma.</t>
  </si>
  <si>
    <t>Gulbenes novada sociālā dienesta struktūrvienība "Dienas aprūpes centrs" (Dzirnavu iela 7A)</t>
  </si>
  <si>
    <t>Slēpošanas - biatlona trase</t>
  </si>
  <si>
    <t>pašvaldība</t>
  </si>
  <si>
    <t>Inventārs, mūsu PVN daļa</t>
  </si>
  <si>
    <t>BJSS uzturēšana</t>
  </si>
  <si>
    <t>Inventārs - internātam žalūzijas (7gb)</t>
  </si>
  <si>
    <t>Gultas veļa, mutes dvielīši internātam</t>
  </si>
  <si>
    <t>Mikroviļņu krāsns internātam</t>
  </si>
  <si>
    <t>Litenes, Stāmerienas un Stradu pagastu apvienības pārvalde</t>
  </si>
  <si>
    <t>Inventārs
Mobilais telefons lietvedei</t>
  </si>
  <si>
    <t>Izglītības un atbalsta centrs, Kalpaka iela 70a (bijušās Mākslas skolas telpas)</t>
  </si>
  <si>
    <t>Groziņi, paplātes, stikla krūkas, trauki praktiskajiem darbiem Montesori pedagoģijas speciālsita darba nodrošināšanai</t>
  </si>
  <si>
    <t>Paklājs lietišķās uzvedības analīzes speciālista  darba telpā</t>
  </si>
  <si>
    <t>Galdu komplekts no 15 gb. semināru telpai (275€/gb)</t>
  </si>
  <si>
    <t>Statīva tāfele, horizontāla, divpusēja izmērs 150x100 cm, rotējoša ap savu asi, magnētiska ar plauktiņu marķieriem</t>
  </si>
  <si>
    <t>30 krēsli (85€/gb)</t>
  </si>
  <si>
    <t>Sarunu zonas iekārtojums psihologa darba telpā (Galds 190, 3 krēsli 65 eiro katrs, plauktu sistēma 125eiro)</t>
  </si>
  <si>
    <t>Putekļu sūcējs telpu uzkopšanai Kalpaka ielā 70A</t>
  </si>
  <si>
    <t>Civilās aizsardzības pasākumi</t>
  </si>
  <si>
    <t>Latvijas Jaunatnes olimpiāde (sports)</t>
  </si>
  <si>
    <t>Mīkstais inventārs, EUR</t>
  </si>
  <si>
    <t>Aizņēmumu atmaksa</t>
  </si>
  <si>
    <t>Plānots ņemt aizņēmumus</t>
  </si>
  <si>
    <t>Aizņēmumi kopā</t>
  </si>
  <si>
    <t>2025.gada budžets</t>
  </si>
  <si>
    <t>Izdevumi = ieņēmumi + finansēšana</t>
  </si>
  <si>
    <t>Finansēšana = naudas līdzekļi un noguldījumi + aizņēmumi</t>
  </si>
  <si>
    <t>Finansēšana</t>
  </si>
  <si>
    <t>%</t>
  </si>
  <si>
    <t>Nolietojuma rezultātā nepieciešamas jauni gultasveļas komplekti (10 gab.). Piedāvājums skatīts IKEA.</t>
  </si>
  <si>
    <t>Apģērbs un apavi 5 bērnu aprūpes nodrošināšanai.</t>
  </si>
  <si>
    <t>Mīkstais inventārs
Jauniešu deju kolektīvs (DZ SV)
1. meiteņu kurpes 790
2.puišu kurpes 800
3.meiteņu blūzes 450
4.puišu krekli 450
5.meiteņu zeķes 380
6. puišu zeķes 220
7.meiteņu apakšsvārki 350
8. kolektīva karogs 400
Vērdiņš
1.vīru naģenes 430
Knauši 1.2 klase (DZ SV)
1. puišu krekli 480
2. 2gb zilie tērpi 400 euro
3.tērpu labošana 200
4. kolektīva karogs 400
Draiskuļi
Kolektīva karogs 400</t>
  </si>
  <si>
    <t>Mīkstais inventārs</t>
  </si>
  <si>
    <t>Apavi (vasaras sezonai) - 1560 EUR (26 vienības x vienības aptuvena cena 60 EUR);</t>
  </si>
  <si>
    <t>Zābaki - 240 EUR (6 x vienības aptuvena cena 40 EUR);</t>
  </si>
  <si>
    <t>Apģērbs un apavi klientiem</t>
  </si>
  <si>
    <t>formas tērpu bikses darbiniekiem</t>
  </si>
  <si>
    <t>Mīkstās nestuves 3 gab.</t>
  </si>
  <si>
    <t>Mīkstās nestuves 2gab.</t>
  </si>
  <si>
    <t>Formas tērpu bikses darbiniekiem</t>
  </si>
  <si>
    <t>Veišu bruņču šūšana (audums ir iegādāts) 8 gb x 50 euro</t>
  </si>
  <si>
    <t>Mīkstais inventārs. Policijas formas elementi (polo krekli, džemperi, jakas, apavi, cepures, cimdi).</t>
  </si>
  <si>
    <t>Lietišķs apģērbs prezentācijas pasākumiem ar apdruku</t>
  </si>
  <si>
    <t>Mīkstais inventārs
bērniem - virspalagi, palagi, spilvendrānas, segas un dvieļi, darbiniekiem</t>
  </si>
  <si>
    <t>Priekšauti virtuvei</t>
  </si>
  <si>
    <t>Aizkari</t>
  </si>
  <si>
    <t>Roku dvieļi</t>
  </si>
  <si>
    <t>gultasveļas komplekti</t>
  </si>
  <si>
    <t>dvieļi bērniem frotē</t>
  </si>
  <si>
    <t>virtuves dvieļi grupām</t>
  </si>
  <si>
    <t>audums- ēdiena salvetēm, guldināšanas autiņiem</t>
  </si>
  <si>
    <t>Matrači</t>
  </si>
  <si>
    <t>Pastalas 20 gab.</t>
  </si>
  <si>
    <t>Mīkstais inventārs- tautu tērpiem zeķes</t>
  </si>
  <si>
    <t>Mīkstais inventārs- saktas</t>
  </si>
  <si>
    <t>T-krekli deju kolektīvam un kora meitenēm Dziesmu svētku mēģinājumos</t>
  </si>
  <si>
    <t>Meiteņu kora tērpi 12.gab.
Audums: 12 gab.X 15.25 eiro = 183.00 eiro
Šūšana:  12 gab.X 35.00 eiro = 420.00 eiro</t>
  </si>
  <si>
    <t>Virtuves dvieļi 34x62 cm,</t>
  </si>
  <si>
    <t>Deju kolektīviem meiteņu vestes</t>
  </si>
  <si>
    <t>Kora kolektīva tērpi 24 meitenēm un 3 zēniem gatavojoties dziesmu un deju svētkiem pēc tāmes</t>
  </si>
  <si>
    <t>Mīkstais inventārs - meiteņu vestes folkloras kopai Dziesmu svētkiem</t>
  </si>
  <si>
    <t>Mīkstais inventārs PII - gultas veļas komplekti "Lācēnu" grupai</t>
  </si>
  <si>
    <t>Tautu brunči deju kolektīviem</t>
  </si>
  <si>
    <t>Krekli, blūzes deju kolektīviem 5.-9.klase</t>
  </si>
  <si>
    <t>Bikses zēniem kolektīviem 2.-4.klase</t>
  </si>
  <si>
    <t>Pastalas 2.-4.klase</t>
  </si>
  <si>
    <t>Tērpu aksesuāri korim</t>
  </si>
  <si>
    <t>Vestes meitenēm 5.-9.klase</t>
  </si>
  <si>
    <t>Zeķes zēniem un meitenēm</t>
  </si>
  <si>
    <t>5.-9.klašu kora skatuves tērpu papildināšana ar dekoratīviem dizaina elementiem 11 dalībnieki x 50.00 = 550.00</t>
  </si>
  <si>
    <t>Mīkstais inventārs Tautas deju kolektīva meiteņu vestes (audums, pogas un šūšana) 70.00 eiro x 10 gab.= 700.00; pastalas 5 pāri liela izmērax 30.00= 150.00; zēnu tērps /bikses, veste/ 3 gab.x 100.00= 300.00; telefona aptaujas rezultati; vilnas zeķes zēniem 30.00 eiro x 10 pāri = 300.00; saktas 10 eiro x 15 gab.= 150.00 (t.sk. 5 saktas korim); tērpu labošanai 100.00.</t>
  </si>
  <si>
    <t>gultas veļas komplektu atjaunošana pirmsskolas grupām (45.00 x 5 gab.) 225.00</t>
  </si>
  <si>
    <t>darba apģērbs darbiniekiem 26 aprūpētāji, 4 medicīnas darbinieki</t>
  </si>
  <si>
    <t>darba apģērbs darbiniekiem 4 apkopēji, 6 virtuves darbinieki, 2 veļas pārziņi</t>
  </si>
  <si>
    <t>pozicionēšanas spilvens</t>
  </si>
  <si>
    <t>Mīkstais inventārs sezonālais apģērbs klientiem, apavi</t>
  </si>
  <si>
    <t>spilveni</t>
  </si>
  <si>
    <t>aizkari</t>
  </si>
  <si>
    <t>pozicionēšanas ķīlis</t>
  </si>
  <si>
    <t>pozicionēšanas rullis</t>
  </si>
  <si>
    <t>Divdaļīgs ortopēdiskais spilvens apakšējām ekstremitātēm SPACER</t>
  </si>
  <si>
    <t>Spilventiņš pretizgulējumu apļveida</t>
  </si>
  <si>
    <t>palagi ar gumiju</t>
  </si>
  <si>
    <t>Mīkstais inventārs - paklājs 1-3 g.v. bērnu grupai</t>
  </si>
  <si>
    <t>Virtuves dvieļi</t>
  </si>
  <si>
    <t>Volejbola formas U-12, U-13  14 gab. x 24=308 EUR</t>
  </si>
  <si>
    <t>gultas veļa</t>
  </si>
  <si>
    <t>Mīkstais inventārs -Dziesmu un deju svētkiem, 1.klašu d. k. "Spārītes" vilnas zeķes puišiem</t>
  </si>
  <si>
    <t>"Spārītes" -vestes puišiem</t>
  </si>
  <si>
    <t>Tautiskās zeķes 5.klašu deju kolektīvam</t>
  </si>
  <si>
    <t>Meiteņu kurpes</t>
  </si>
  <si>
    <t>Puišu kurpes</t>
  </si>
  <si>
    <t>Meitu jaciņas</t>
  </si>
  <si>
    <t>Puišu linu krekli</t>
  </si>
  <si>
    <t>Kora tērpi</t>
  </si>
  <si>
    <t>Ēku, būvju un telpu remonti, EUR</t>
  </si>
  <si>
    <t>Skatuves, lielās zāles slīpēšana,lakošana
 disko zāles remonts,
 pārkrāsošana,
 ieejas kāpņu remonts</t>
  </si>
  <si>
    <t>Disko zāles ugunsdrošības signalizācijas atjaunošana 1000</t>
  </si>
  <si>
    <t>Ēku, būvju un telpu būvdarbi
Stikla bloku demontāža un logu montāža (ir jau atvesti no Lejasciema)</t>
  </si>
  <si>
    <t>Ēku, būvju un telpu būvdarbi</t>
  </si>
  <si>
    <t>1. Stāķu dīķa slūžu remonts</t>
  </si>
  <si>
    <t>3. Stāķu dīķa laipas un trepju siju un dēļu atjaunošana</t>
  </si>
  <si>
    <t>2. Brīvības iela 8 - ieejas kāpņu remonts, flīzēšana</t>
  </si>
  <si>
    <t>Ēku, būvju un telpu būvdarbi
Tanslavu kapsētas zvanu torņa demontāža/zvana iekārtas izbūve/uzstādīšana - 10 000;</t>
  </si>
  <si>
    <t>Dzīvokļu sakārtošana pirms izīrēšanas. Santehnikas, el.instalācijas, radiatoru nomaiņas darbi. Ārdurvju, logu, silmūru, krāšņu nomaiņa un remonts.</t>
  </si>
  <si>
    <t>Ēku, būvju un telpu būvdarbi - Lizuma sporta zāles grīdas lakošana</t>
  </si>
  <si>
    <t>Durvju nomaiņa</t>
  </si>
  <si>
    <t>Bērnu bibliotēkas abonementa nolietotā linoleja demontāža un jauna ieklāšana (112.8m2)</t>
  </si>
  <si>
    <t>PVN</t>
  </si>
  <si>
    <t>Ēku, būvju un telpu būvdarbi, krāsns remonts</t>
  </si>
  <si>
    <t>Ventilācijas skursteņu remonts pēc tāmes 15817.83</t>
  </si>
  <si>
    <t>Telpu uzturēšana, grīdu un durvju nomaiņa, ūdens un kanalizācijas cauruļu nomaiņa.</t>
  </si>
  <si>
    <t>Ēku, būvju un telpu būvdarbi - jumta remonts</t>
  </si>
  <si>
    <t>Ēku, būvju un telpu būvdarbi. 
1.Virtuves santehnikas remonts (santehnikas cauruļu maiņa virtuves sienā un virtuves sienas remonts) 750.00EUR (Prioritāte!)
2. Ugunsdrošības iekārtas vadu pārvilkšana, sensoru maiņa 2000.00EUR
3.Kurtuves jumta remonts 350.00EUR (Prioritāte!)</t>
  </si>
  <si>
    <t>Litenes tautas nams</t>
  </si>
  <si>
    <t>Ēku, būvju un telpu būvdarbi -logu ielikšana tautas nama lielajā zālē</t>
  </si>
  <si>
    <t>Lizuma kultūras nams</t>
  </si>
  <si>
    <t>Ēku, būvju un telpu būvdarbi- lielās zāles balkona remonts 2151 euro, plus 1500 euro par darbu = kopā 3651 euro</t>
  </si>
  <si>
    <t>Lizuma kultūras nama ārējā balkona remonts</t>
  </si>
  <si>
    <t>Kalnienas tautas nams</t>
  </si>
  <si>
    <t>Daļēja krāsns oderējuma maiņa.
Skursteņa oderējuma maiņa no spices līdz pagrabam.
Krāsns remontdarbi.</t>
  </si>
  <si>
    <t>Ēku, būvju un telpu būvdarbi - elektrības pieslēguma izveide Stāķu parkā (no Stradu pagasts - teritoriju apsaimniekošana)</t>
  </si>
  <si>
    <t>Ēku, būvju un telpu būvdarbi (Projekta "Parki bez robežām" izveidoto taku norāžu un putnu būrīšu atjaunošana un remonts: 2 stendu izmaksas 320 eiro un  5 info plākšņu atjaunošana 85 eiro)</t>
  </si>
  <si>
    <t>Projekta "Greenway" infrastruktūras uzturēšana ( 5 barjeru atjaunošana)</t>
  </si>
  <si>
    <t>Projektā "Parki bez robežām" izveidoto dabas objektu (ligzda, tālskatis u.c) remonta izmaksas</t>
  </si>
  <si>
    <t>Grīdas mīkstā seguma ieklāšana</t>
  </si>
  <si>
    <t>Policijas iecirkņa telpas grīdas seguma maiņa.</t>
  </si>
  <si>
    <t>Nojume ratiņiem - būvēsim paši</t>
  </si>
  <si>
    <t>Zibensaizsardzības sistēmas/zemējuma kontūra atjaunošana PII ēkai</t>
  </si>
  <si>
    <t>Ēku, būvju un telpu būvdarbi((grīdas klājuma/konstrukciju maiņa -zāle) - pilns zāles remonts!!!</t>
  </si>
  <si>
    <t>Avārijas remonts - pirmsskolas grupu apkures cauruļu nomaiņa. Šis remonts ir nepieciešams pirmsskolas telpās, kuras izbūvēja 2017.gadā. Apkures sistēmā siltums necirkulē ēkas kreisajā pusē ap vidu, nepareizi savienotas caurules.</t>
  </si>
  <si>
    <t>Ēku, būvju un telpu būvdarbi - remontdarbi ūdens pievadu atjaunošanai un remontam</t>
  </si>
  <si>
    <t>1. Ēku, būvju un telpu būvdarbi
Divu kabinetu apvienošana</t>
  </si>
  <si>
    <t>2. Ēku pārejas seguma iekšpagalmā bruģēšana + 20% sadārdzinājums</t>
  </si>
  <si>
    <t>Ēku, būvju un telpu būvdarbi
Ēku, būvju un telpu būvdarbi Skolas ēkas karnīzes demontāža un jaunās izbūve 3m2 (bojājumi atklājas 2024.g.fasādes remontdarbu laikā): Tāme pielikumā nr.3</t>
  </si>
  <si>
    <t>Ēku, būvju un telpu būvdarbi - vieglatlētikas gumijotā seguma virskārtas atjaunošana (12 euro * 2000 m2) šāds nepieciešams abos galos, ja summu nepieciešams sadalīt!!!!!</t>
  </si>
  <si>
    <t>Vieglatlētikas gumijotā seguma līniju marķēšana</t>
  </si>
  <si>
    <t>Rankas pagasts - mājokļu apsaimniekošana (Avoti)</t>
  </si>
  <si>
    <t>Rankas pagasts - mājokļu apsaimniekošana (RKF 7)</t>
  </si>
  <si>
    <t>Sienas nojaukšana mūzikas kab. Līkajā ielā</t>
  </si>
  <si>
    <t>Mākslas skolas filiāle Lizumā</t>
  </si>
  <si>
    <t>Lizuma mākslas klases kosmētiskais remonts "Dārznieka Māja" 70 m2 x 50.00 EUR = 3500.00 EUR -maksa par pakalpojumu</t>
  </si>
  <si>
    <t>Ēku, būvju un telpu būvdarbi- grīdas remonts 1 stāva gaitenī</t>
  </si>
  <si>
    <t>Ēku, būvju un telpu būvdarbi - SC I laukuma lakošana</t>
  </si>
  <si>
    <t>Ēku, būvju un telpu būvdarbi - BJSS sporta zāles grīdas lakošana</t>
  </si>
  <si>
    <t>Ēku, būvju un telpu būvdarbi - Ir nepieciešams sadalīt vienu lielo telpu 2 mazākās ar daļēju gaismu caurlaidošu sienu</t>
  </si>
  <si>
    <t>2024. g. plāns gada sākumā</t>
  </si>
  <si>
    <t>2024. g. precizētais plāns uz 31.12</t>
  </si>
  <si>
    <t>Izpilde uz  31.12.2024</t>
  </si>
  <si>
    <t>% pret iepriekšējo gadu</t>
  </si>
  <si>
    <t xml:space="preserve">  011101 Gulbenes novada pašvaldība</t>
  </si>
  <si>
    <t xml:space="preserve">  0111011 Deputāti</t>
  </si>
  <si>
    <t xml:space="preserve">  011102 Beļavas pagasta pārvalde</t>
  </si>
  <si>
    <t xml:space="preserve">  011103 Daukstu pagasta pārvalde</t>
  </si>
  <si>
    <t xml:space="preserve">  011104 Druvienas pagasta pārvalde</t>
  </si>
  <si>
    <t xml:space="preserve">  011105 Galgauskas pagasta pārvalde</t>
  </si>
  <si>
    <t xml:space="preserve">  011106 Jaungulbenes pagasta pārvalde</t>
  </si>
  <si>
    <t xml:space="preserve">  011107 Lejasciema pagasta pārvalde</t>
  </si>
  <si>
    <t xml:space="preserve">  011108 Litenes pagasta pārvalde</t>
  </si>
  <si>
    <t xml:space="preserve">  011109 Lizuma pagasta pārvalde</t>
  </si>
  <si>
    <t xml:space="preserve">  011110 Līgo pagasta pārvalde</t>
  </si>
  <si>
    <t xml:space="preserve">  011111 Rankas pagasta pārvalde</t>
  </si>
  <si>
    <t xml:space="preserve">  011112 Stāmerienas pagasta pārvalde</t>
  </si>
  <si>
    <t xml:space="preserve">  011113 Stradu pagasta pārvalde</t>
  </si>
  <si>
    <t xml:space="preserve">  011114 Tirzas pagasta pārvalde</t>
  </si>
  <si>
    <t xml:space="preserve">  011115 Gulbenes pilsētas pārvalde</t>
  </si>
  <si>
    <t xml:space="preserve">  011118 Vēlēšanu komisija</t>
  </si>
  <si>
    <t xml:space="preserve">  01112 Gulbenes novada dzimtsarakstu nodaļa</t>
  </si>
  <si>
    <t xml:space="preserve">  011121 Beļavas un Lejasciema pagastu apvienības pārvalde</t>
  </si>
  <si>
    <t xml:space="preserve">  011122 Druvienas, Lizuma, Rankas un Tirzas pagastu apvienības pārvalde</t>
  </si>
  <si>
    <t xml:space="preserve">  011123 Litenes, Stāmerienas un Stradu pagastu apvienības pārvalde</t>
  </si>
  <si>
    <t xml:space="preserve">  011124 Daukstu, Galgauskas, Jaungulbenes un Līgo pagastu apvienības pārvalde</t>
  </si>
  <si>
    <t xml:space="preserve">  01721 Aizņēmumi (pamatsummas, procenti)</t>
  </si>
  <si>
    <t xml:space="preserve">  01830 Vispārēja rakstura darījumi</t>
  </si>
  <si>
    <t xml:space="preserve">  01835 Finansējums neplānoto izdevumu segšanai</t>
  </si>
  <si>
    <t xml:space="preserve">  01890 Izdevumi neparedzētiem gadījumiem</t>
  </si>
  <si>
    <t xml:space="preserve">  03601 Gulbenes novada Pašvaldības policija</t>
  </si>
  <si>
    <t xml:space="preserve">  03602 Atskurbtuves izmaksas</t>
  </si>
  <si>
    <t xml:space="preserve">  03604 Civilās aizsardzības pasākumi</t>
  </si>
  <si>
    <t xml:space="preserve">  03605 Hidrantu uzturēšana</t>
  </si>
  <si>
    <t xml:space="preserve">  042201 Mežu un parku apsaimniekošana</t>
  </si>
  <si>
    <t xml:space="preserve">  042301 Zivju resursu aizsardzības pasākumu uzlabošana Gulbenes novada ezeros</t>
  </si>
  <si>
    <t xml:space="preserve">  042302 Lakes Connect Nr.#008 / Ezeri vieno</t>
  </si>
  <si>
    <t xml:space="preserve">  042303 Projekts "Zivju resursu pavairošana Gulbenes novada ezeros", Nr.24-00-S0ZF02-000056</t>
  </si>
  <si>
    <t xml:space="preserve">  04430 Gulbenes novada Būvvalde</t>
  </si>
  <si>
    <t xml:space="preserve">  0451020 Beļavas pagasts - ceļu uzturēšana</t>
  </si>
  <si>
    <t xml:space="preserve">  0451030 Daukstu pagasts - ceļu uzturēšana</t>
  </si>
  <si>
    <t xml:space="preserve">  0451040 Druvienas pagasta - ceļu uzturēšana</t>
  </si>
  <si>
    <t xml:space="preserve">  0451050 Galgauskas pagasts - ceļu uzturēšana</t>
  </si>
  <si>
    <t xml:space="preserve">  0451060 Jaungulbenes pagasts - ceļu uzturēšana</t>
  </si>
  <si>
    <t xml:space="preserve">  0451070 Lejasciema pagasts - ceļu uzturēšana</t>
  </si>
  <si>
    <t xml:space="preserve">  0451080 Litenes pagasts - ceļu uzturēšana</t>
  </si>
  <si>
    <t xml:space="preserve">  0451090 Lizuma pagasts - ceļu uzturēšana</t>
  </si>
  <si>
    <t xml:space="preserve">  0451100 Līgo pagasts - ceļu uzturēšana</t>
  </si>
  <si>
    <t xml:space="preserve">  0451110 Rankas pagasts - ceļu uzturēšana</t>
  </si>
  <si>
    <t xml:space="preserve">  0451120 Stāmerienas pagasts - ceļu uzturēšana</t>
  </si>
  <si>
    <t xml:space="preserve">  0451130 Stradu pagasts - ceļu uzturēšana</t>
  </si>
  <si>
    <t xml:space="preserve">  0451140 Tirzas pagasts - ceļu uzturēšana</t>
  </si>
  <si>
    <t xml:space="preserve">  0451150 Gulbenes pilsētas pārvalde - ceļu uzturēšana</t>
  </si>
  <si>
    <t xml:space="preserve">  047308 Verstis pilnas sajūtam Austrumlatvijā</t>
  </si>
  <si>
    <t xml:space="preserve">  047313 "Stāmerienas pils"</t>
  </si>
  <si>
    <t xml:space="preserve">  047317 Gulbenes novada pašvaldības aģentūra "Gulbenes tūrisma un kultūrvēsturiskā mantojuma centrs"</t>
  </si>
  <si>
    <t xml:space="preserve">  047318 Izglītojošais un interaktīvais centrs "Dzelzceļš un Tvaiks"</t>
  </si>
  <si>
    <t xml:space="preserve">  047322 Iekļaujoši un pieejami Zaļie dzelzceļi Igaunijā un Latvijā</t>
  </si>
  <si>
    <t xml:space="preserve">  049101 Informācijas vadība un sabiedriskās attiecības</t>
  </si>
  <si>
    <t xml:space="preserve">  049106 Gulbenes novada valsts un pašvaldības vienotais klientu apkalpošanas centrs (VPKAC)</t>
  </si>
  <si>
    <t xml:space="preserve">  049109 VPKAC Gulbenes novada Jaungulbenes pagasta bibliotēka</t>
  </si>
  <si>
    <t xml:space="preserve">  049110 VPKAC Gulbenes novada pašvaldības pagastos</t>
  </si>
  <si>
    <t xml:space="preserve">  049111 VPKAC Gulbenes novada Litenes pagasta bibliotēka</t>
  </si>
  <si>
    <t xml:space="preserve">  049112 VPKAC Gulbenes novada Lizuma pagasta bibliotēka</t>
  </si>
  <si>
    <t xml:space="preserve">  049113 VPKAC Gulbenes novada Rankas pagasta pārvaldē</t>
  </si>
  <si>
    <t xml:space="preserve">  049114 VPKAC Gulbenes novada Tirzas pagasta bibliotēka</t>
  </si>
  <si>
    <t xml:space="preserve">  049115 VPKAC Gulbenes novada Lejasciema pagasta pārvalde</t>
  </si>
  <si>
    <t xml:space="preserve">  04920 Gulbenes novada pašvaldība - Informācijas tehnoloģiju kompetences centrs</t>
  </si>
  <si>
    <t xml:space="preserve">  0520031 Daukstu pagasts - notekūdeņu apsaimniekošana</t>
  </si>
  <si>
    <t xml:space="preserve">  0520081 Litenes pagasts - notekūdeņu apsaimniekošana</t>
  </si>
  <si>
    <t xml:space="preserve">  0520131 Stradu pagasts - notekūdeņu apsaimniekošana</t>
  </si>
  <si>
    <t xml:space="preserve">  0520151 Gulbenes pilsēta - notekūdeņu apsaimniekošana</t>
  </si>
  <si>
    <t xml:space="preserve">  0520161 Sveķu pamatskola - notekūdeņu apsaimniekošana</t>
  </si>
  <si>
    <t xml:space="preserve">  0560160 Dabas resursu nodoklis (Vides komisija)</t>
  </si>
  <si>
    <t xml:space="preserve">  062001 Attīstības un iepirkumu nodaļa</t>
  </si>
  <si>
    <t xml:space="preserve">  0620013 Kopstrādes telpas</t>
  </si>
  <si>
    <t xml:space="preserve">  062002 Uzņēmējdarbības atbalsts</t>
  </si>
  <si>
    <t xml:space="preserve">  062004 Projekts Green Railway</t>
  </si>
  <si>
    <t xml:space="preserve">  0620119 Līdzdalības budžets - Bērnu atpūtas laukuma ierīkošana Litenes stadionā</t>
  </si>
  <si>
    <t xml:space="preserve">  062020 Parki bez robežām-plašāk LVIII-067</t>
  </si>
  <si>
    <t xml:space="preserve">  062021 BioFloat</t>
  </si>
  <si>
    <t xml:space="preserve">  063008 Litenes pagasts - ūdenssaimniecība</t>
  </si>
  <si>
    <t xml:space="preserve">  063013 Stradu pagasts - ūdenssaimniecība</t>
  </si>
  <si>
    <t xml:space="preserve">  063016 Sveķu pamatskola - ūdenssaimniecība</t>
  </si>
  <si>
    <t xml:space="preserve">  064002 Beļavas pagasts - ielu apgaismošana</t>
  </si>
  <si>
    <t xml:space="preserve">  064005 Galgauskas pagasts - ielu apgaismošana</t>
  </si>
  <si>
    <t xml:space="preserve">  064006 Jaungulbenes pagasts - ielu apgaismošana</t>
  </si>
  <si>
    <t xml:space="preserve">  064007 Lejasciema pagasts - ielu apgaismošana</t>
  </si>
  <si>
    <t xml:space="preserve">  064008 Litenes pagasts - ielu apgaismošana</t>
  </si>
  <si>
    <t xml:space="preserve">  064009 Lizuma pagasts - ielu apgaismošana</t>
  </si>
  <si>
    <t xml:space="preserve">  064011 Rankas pagasts - ielu apgaismošana</t>
  </si>
  <si>
    <t xml:space="preserve">  064012 Stāmerienas pagasts - ielu apgaismošana</t>
  </si>
  <si>
    <t xml:space="preserve">  064013 Stradu pagasts - ielu apgaismošana</t>
  </si>
  <si>
    <t xml:space="preserve">  064014 Tirzas pagasts - ielu apgaismošana</t>
  </si>
  <si>
    <t xml:space="preserve">  064015 Gulbenes pilsēta - ielu apgaismošana</t>
  </si>
  <si>
    <t xml:space="preserve">  064018 Gulbenes pilsētas Gulbīšu parka rekonstrukcija (projekta izmaksas)</t>
  </si>
  <si>
    <t xml:space="preserve">  066000 Īpašumu pārraudzības nodaļa</t>
  </si>
  <si>
    <t xml:space="preserve">  0660001 Īpašumu pārraudzības nodaļa (autotransports)</t>
  </si>
  <si>
    <t xml:space="preserve">  0660002 Īpašumu pārraudzības nodaļa (vide, apstādījumi)</t>
  </si>
  <si>
    <t xml:space="preserve">  066001 Projekti, līdzfinansējums</t>
  </si>
  <si>
    <t xml:space="preserve">  066003 LAD Sateku projekti</t>
  </si>
  <si>
    <t xml:space="preserve">  06600308 Gulbene, Klēts iela 6 (uzturēšanas izdevumi)</t>
  </si>
  <si>
    <t xml:space="preserve">  066102 Beļavas pagasts - teritoriju apsaimniekošana</t>
  </si>
  <si>
    <t xml:space="preserve">  0661021 Beļavas pagasts - apkure</t>
  </si>
  <si>
    <t xml:space="preserve">  066102301 Beļavas pagasts - mājokļu apsaimniekošana (īre)</t>
  </si>
  <si>
    <t xml:space="preserve">  066102302 Beļavas pagasts - mājokļu apsaimniekošana (Ceļmalas)</t>
  </si>
  <si>
    <t xml:space="preserve">  066102303 Beļavas pagasts - mājokļu apsaimniekošana (Saules iela)</t>
  </si>
  <si>
    <t xml:space="preserve">  066102307 Beļavas pagasts - mājokļu apsaimniekošana (Nākotnes)</t>
  </si>
  <si>
    <t xml:space="preserve">  066102308 Beļavas pagasts - mājokļu apsaimniekošana (Ūtavas)</t>
  </si>
  <si>
    <t xml:space="preserve">  066103 Daukstu pagasts - teritoriju apsaimniekošana</t>
  </si>
  <si>
    <t xml:space="preserve">  0661031 Daukstu pagasts - apkure</t>
  </si>
  <si>
    <t xml:space="preserve">  0661032 Daukstu pagasts Staru pirts</t>
  </si>
  <si>
    <t xml:space="preserve">  066103301 Daukstu pagasts - mājokļu apsaimniekošana (īre)</t>
  </si>
  <si>
    <t xml:space="preserve">  066103302 Daukstu pagasts - mājokļu apsaimniekošana (Dārza iela 1)</t>
  </si>
  <si>
    <t xml:space="preserve">  066103303 Daukstu pagasts - mājokļu apsaimniekošana (Dārza iela 2)</t>
  </si>
  <si>
    <t xml:space="preserve">  066103304 Daukstu pagasts - mājokļu apsaimniekošana (Dārza iela 3)</t>
  </si>
  <si>
    <t xml:space="preserve">  066103305 Daukstu pagasts - mājokļu apsaimniekošana (Dārza iela 6)</t>
  </si>
  <si>
    <t xml:space="preserve">  066103306 Daukstu pagasts - mājokļu apsaimniekošana (Dārza iela 11)</t>
  </si>
  <si>
    <t xml:space="preserve">  066103307 Daukstu pagasts - mājokļu apsaimniekošana (Dārza iela 15)</t>
  </si>
  <si>
    <t xml:space="preserve">  066103308 Daukstu pagasts - mājokļu apsaimniekošana (Jaunzemi)</t>
  </si>
  <si>
    <t xml:space="preserve">  066103309 Daukstu pagasts - mājokļu apsaimniekošana (Dzelzceļa māja 91.2km)</t>
  </si>
  <si>
    <t xml:space="preserve">  066103311 Daukstu pagasts - mājokļu apsaimniekošana (Ezīši)</t>
  </si>
  <si>
    <t xml:space="preserve">  066103312 Daukstu pagasts - mājokļu apsaimniekošana (Blektes)</t>
  </si>
  <si>
    <t xml:space="preserve">  066103313 Daukstu pagasts - mājokļu apsaimniekošana (Pabērži)</t>
  </si>
  <si>
    <t xml:space="preserve">  066104 Druvienas pagasts - teritoriju apsaimniekošana</t>
  </si>
  <si>
    <t xml:space="preserve">  0661041 Druvienas pagasts - apkure</t>
  </si>
  <si>
    <t xml:space="preserve">  066104301 Druvienas pagasts - mājokļu apsaimniekošana (īre)</t>
  </si>
  <si>
    <t xml:space="preserve">  066104302 Druvienas pagasts - mājokļu apsaimniekošana (Gatves)</t>
  </si>
  <si>
    <t xml:space="preserve">  066104304 Druvienas pagasts - mājokļu apsaimniekošana (Purvīši)</t>
  </si>
  <si>
    <t xml:space="preserve">  066104305 Druvienas pagasts - mājokļu apsaimniekošana (Saulgrieži)</t>
  </si>
  <si>
    <t xml:space="preserve">  066104306 Druvienas pagasts - mājokļu apsaimniekošana (Elši)</t>
  </si>
  <si>
    <t xml:space="preserve">  066104307 Druvienas pagasts - mājokļu apsaimniekošana (Strautmaļi)</t>
  </si>
  <si>
    <t xml:space="preserve">  066104308 Druvienas pagasts - mājokļu apsaimniekošana (Liepas)</t>
  </si>
  <si>
    <t xml:space="preserve">  066104310 Druvienas pagasts - mājokļu apsaimniekošana (Tīrumkleivas)</t>
  </si>
  <si>
    <t xml:space="preserve">  066105 Galgauskas pagasts - teritoriju apsaimniekošana</t>
  </si>
  <si>
    <t xml:space="preserve">  0661051 Galgauskas pagasts - apkure</t>
  </si>
  <si>
    <t xml:space="preserve">  066105301 Galgauskas pagasts - mājokļu apsaimniekošana (īre)</t>
  </si>
  <si>
    <t xml:space="preserve">  066105302 Galgauskas pagasts - mājokļu apsaimniekošana (Vietaskrasts)</t>
  </si>
  <si>
    <t xml:space="preserve">  066105303 Galgauskas pagasts - mājokļu apsaimniekošana (Veiši)</t>
  </si>
  <si>
    <t xml:space="preserve">  0661054 Galgauskas pamatskola</t>
  </si>
  <si>
    <t xml:space="preserve">  066106 Jaungulbenes pagasts - teritoriju apsaimniekošana</t>
  </si>
  <si>
    <t xml:space="preserve">  0661061 Jaungulbenes pagasts - apkure</t>
  </si>
  <si>
    <t xml:space="preserve">  066106301 Jaungulbenes pagasts - mājokļu apsaimniekošana (īre)</t>
  </si>
  <si>
    <t xml:space="preserve">  066106302 Jaungulbenes pagasts - mājokļu apsaimniekošana (Lauksaimniecības skola 20A)</t>
  </si>
  <si>
    <t xml:space="preserve">  066106306 Jaungulbenes pagasts - mājokļu apsaimniekošana (Ceļmalas)</t>
  </si>
  <si>
    <t xml:space="preserve">  066106308 Jaungulbenes pagasts - mājokļu apsaimniekošana (Lauksaimniecības Skola)</t>
  </si>
  <si>
    <t xml:space="preserve">  066106309 Jaungulbenes pagasts - mājokļu apsaimniekošana (Lauksaimniecības Skola 5)</t>
  </si>
  <si>
    <t xml:space="preserve">  066106310 Jaungulbenes pagasts - mājokļu apsaimniekošana (Lauksaimniecības Skola 6)</t>
  </si>
  <si>
    <t xml:space="preserve">  066106311 Jaungulbenes pagasts - mājokļu apsaimniekošana (Lauksaimniecības Skola 13)</t>
  </si>
  <si>
    <t xml:space="preserve">  066106312 Jaungulbenes pagasts - mājokļu apsaimniekošana (Lauksaimniecības Skola 16)</t>
  </si>
  <si>
    <t xml:space="preserve">  066106313 Jaungulbenes pagasts - mājokļu apsaimniekošana (Pienotava 3)</t>
  </si>
  <si>
    <t xml:space="preserve">  066106314 Jaungulbenes pagasts - mājokļu apsaimniekošana (Mežniecība)</t>
  </si>
  <si>
    <t xml:space="preserve">  066106315 Jaungulbenes pagasts - mājokļu apsaimniekošana (Stacija)</t>
  </si>
  <si>
    <t xml:space="preserve">  066106316 Jaungulbenes pagasts - mājokļu apsaimniekošana (Tornīša māja)</t>
  </si>
  <si>
    <t xml:space="preserve">  066106317 Jaungulbenes pagasts - mājokļu apsaimniekošana (Gulbīša internāts)</t>
  </si>
  <si>
    <t xml:space="preserve">  066107 Lejasciema pagasts - teritoriju apsaimniekošana</t>
  </si>
  <si>
    <t xml:space="preserve">  0661071 Lejasciema pagasts - apkure</t>
  </si>
  <si>
    <t xml:space="preserve">  066107301 Lejasciema pagasts - mājokļu apsaimniekošana (īre)</t>
  </si>
  <si>
    <t xml:space="preserve">  066107302 Lejasciema pagasts - mājokļu apsaimniekošana (Gaujmalas)</t>
  </si>
  <si>
    <t xml:space="preserve">  066107303 Lejasciema pagasts - mājokļu apsaimniekošana (Grabažskola)</t>
  </si>
  <si>
    <t xml:space="preserve">  066107304 Lejasciema pagasts - mājokļu apsaimniekošana (Gravas)</t>
  </si>
  <si>
    <t xml:space="preserve">  066107305 Lejasciema pagasts - mājokļu apsaimniekošana (Skolas iela 3)</t>
  </si>
  <si>
    <t xml:space="preserve">  066107306 Lejasciema pagasts - mājokļu apsaimniekošana (Skolas iela 5)</t>
  </si>
  <si>
    <t xml:space="preserve">  066107307 Lejasciema pagasts - mājokļu apsaimniekošana (Āres)</t>
  </si>
  <si>
    <t xml:space="preserve">  066108 Litenes pagasts - teritoriju apsaimniekošana</t>
  </si>
  <si>
    <t xml:space="preserve">  0661081 Litenes pagasts - apkure</t>
  </si>
  <si>
    <t xml:space="preserve">  066108301 Litenes pagasts - mājokļu apsaimniekošana (īre)</t>
  </si>
  <si>
    <t xml:space="preserve">  066108302 Litenes pagasts - mājokļu apsaimniekošana (Dārzamāja)</t>
  </si>
  <si>
    <t xml:space="preserve">  066108303 Litenes pagasts - mājokļu apsaimniekošana (Jaunlitenes iela 6 (Internāts))</t>
  </si>
  <si>
    <t xml:space="preserve">  066108304 Litenes pagasts - mājokļu apsaimniekošana ( Jaunlitenes iela 7 (Muižas kalpu māja))</t>
  </si>
  <si>
    <t xml:space="preserve">  066108306 Litenes pagasts - mājokļu apsaimniekošana (Vilciņi)</t>
  </si>
  <si>
    <t xml:space="preserve">  066109 Lizuma pagasts - teritoriju apsaimniekošana</t>
  </si>
  <si>
    <t xml:space="preserve">  0661091 Lizuma pagasts - apkure</t>
  </si>
  <si>
    <t xml:space="preserve">  066109301 Lizuma pagasts - mājokļu apsaimniekošana (īre)</t>
  </si>
  <si>
    <t xml:space="preserve">  066109302 Lizuma pagasts - mājokļu apsaimniekošana (Dārznieka māja)</t>
  </si>
  <si>
    <t xml:space="preserve">  066109303 Lizuma pagasts - mājokļu apsaimniekošana (Dzelmes)</t>
  </si>
  <si>
    <t xml:space="preserve">  066109304 Lizuma pagasts - mājokļu apsaimniekošana (79.6km dzīvojamā ēka)</t>
  </si>
  <si>
    <t xml:space="preserve">  066109305 Lizuma pagasts - mājokļu apsaimniekošana (Klintis)</t>
  </si>
  <si>
    <t xml:space="preserve">  066109306 Lizuma pagasts - mājokļu apsaimniekošana (Parka iela 11-11)</t>
  </si>
  <si>
    <t xml:space="preserve">  066109307 Lizuma pagasts - mājokļu apsaimniekošana (Ražotāji)</t>
  </si>
  <si>
    <t xml:space="preserve">  066110 Līgo pagasts - teritoriju apsaimniekošana</t>
  </si>
  <si>
    <t xml:space="preserve">  066110301 Līgo pagasts - mājokļu apsaimniekošana (īre)</t>
  </si>
  <si>
    <t xml:space="preserve">  066110302 Līgo pagasts - mājokļu apsaimniekošana (Vītoli)</t>
  </si>
  <si>
    <t xml:space="preserve">  066110303 Līgo pagasts - mājokļu apsaimniekošana (Krasti)</t>
  </si>
  <si>
    <t xml:space="preserve">  066110304 Līgo pagasts - mājokļu apsaimniekošana (Kadiķi)</t>
  </si>
  <si>
    <t xml:space="preserve">  066110305 Līgo pagasts - mājokļu apsaimniekošana (Egles)</t>
  </si>
  <si>
    <t xml:space="preserve">  066110306 Līgo pagasts - mājokļu apsaimniekošana (Rozītes)</t>
  </si>
  <si>
    <t xml:space="preserve">  066110307 Līgo pagasts - mājokļu apsaimniekošana (Lubānas -2)</t>
  </si>
  <si>
    <t xml:space="preserve">  066110308 Līgo pagasts - mājokļu apsaimniekošana (Krasta -4)</t>
  </si>
  <si>
    <t xml:space="preserve">  066110309 Līgo pagasts - mājokļu apsaimniekošana (Akoti)</t>
  </si>
  <si>
    <t xml:space="preserve">  066110310 Līgo pagasts - mājokļu apsaimniekošana (Alkšņi)</t>
  </si>
  <si>
    <t xml:space="preserve">  066111 Rankas pagasts - teritoriju apsaimniekošana</t>
  </si>
  <si>
    <t xml:space="preserve">  0661111 Rankas pagasts - apkure</t>
  </si>
  <si>
    <t xml:space="preserve">  066111301 Rankas pagasts - mājokļu apsaimniekošana (īre)</t>
  </si>
  <si>
    <t xml:space="preserve">  066111302 Rankas pagasts - mājokļu apsaimniekošana (Avoti)</t>
  </si>
  <si>
    <t xml:space="preserve">  066111303 Rankas pagasts - mājokļu apsaimniekošana (RKF 3)</t>
  </si>
  <si>
    <t xml:space="preserve">  066111304 Rankas pagasts - mājokļu apsaimniekošana (RKF 4)</t>
  </si>
  <si>
    <t xml:space="preserve">  066111305 Rankas pagasts - mājokļu apsaimniekošana (RKF 7)</t>
  </si>
  <si>
    <t xml:space="preserve">  066111306 Rankas pagasts - mājokļu apsaimniekošana (Akmentiņi)</t>
  </si>
  <si>
    <t xml:space="preserve">  066111307 Rankas pagasts - mājokļu apsaimniekošana (Ilgas)</t>
  </si>
  <si>
    <t xml:space="preserve">  066111308 Rankas pagasts - mājokļu apsaimniekošana (Rēveļi 8)</t>
  </si>
  <si>
    <t xml:space="preserve">  066111309 Rankas pagasts - mājokļu apsaimniekošana (Mežsētas)</t>
  </si>
  <si>
    <t xml:space="preserve">  066112 Stāmerienas pagasts - teritoriju apsaimniekošana</t>
  </si>
  <si>
    <t xml:space="preserve">  066112301 Stāmerienas pagasts - mājokļu  apsaimniekošana (īre)</t>
  </si>
  <si>
    <t xml:space="preserve">  066112302 Stāmerienas pagasts - mājokļu  apsaimniekošana (11.6 km)</t>
  </si>
  <si>
    <t xml:space="preserve">  066112303 Stāmerienas pagasts - mājokļu  apsaimniekošana (Dzirnavu ielai 3)</t>
  </si>
  <si>
    <t xml:space="preserve">  066112304 Stāmerienas pagasts - mājokļu  apsaimniekošana (Ievlejas)</t>
  </si>
  <si>
    <t xml:space="preserve">  066112305 Stāmerienas pagasts - mājokļu  apsaimniekošana (Krustalīce)</t>
  </si>
  <si>
    <t xml:space="preserve">  066112306 Stāmerienas pagasts - mājokļu  apsaimniekošana (Medņi)</t>
  </si>
  <si>
    <t xml:space="preserve">  066112307 Stāmerienas pagasts - mājokļu  apsaimniekošana (Putrāni)</t>
  </si>
  <si>
    <t xml:space="preserve">  066112308 Stāmerienas pagasts - mājokļu  apsaimniekošana (Skolas māja)</t>
  </si>
  <si>
    <t xml:space="preserve">  066112310 Stāmerienas pagasts - mājokļu  apsaimniekošana (Brīvības iela 22)</t>
  </si>
  <si>
    <t xml:space="preserve">  066112311 Stāmerienas pagasts - mājokļu  apsaimniekošana (Brīvības iela 19)</t>
  </si>
  <si>
    <t xml:space="preserve">  066113 Stradu pagasts - teritoriju apsaimniekošana</t>
  </si>
  <si>
    <t xml:space="preserve">  0661131 Stradu pagasts - apkure</t>
  </si>
  <si>
    <t xml:space="preserve">  0661133 Stradu pagasts - mājokļu apsaimniekošana</t>
  </si>
  <si>
    <t xml:space="preserve">  066113301 Stradu pagasts - mājokļu apsaimniekošana (īre)</t>
  </si>
  <si>
    <t xml:space="preserve">  066113302 Stradu pagasts - mājokļu apsaimniekošana (Stāķi 9)</t>
  </si>
  <si>
    <t xml:space="preserve">  066113304 Stradu pagasts - mājokļu apsaimniekošana (Šķieneri 4)</t>
  </si>
  <si>
    <t xml:space="preserve">  066114 Tirzas pagasts - teritoriju apsaimniekošana</t>
  </si>
  <si>
    <t xml:space="preserve">  066114301 Tirzas pagasts - mājokļu apsaimniekošana (īre)</t>
  </si>
  <si>
    <t xml:space="preserve">  066114302 Tirzas pagasts - mājokļu apsaimniekošana (Apogi)</t>
  </si>
  <si>
    <t xml:space="preserve">  066114303 Tirzas pagasts - mājokļu apsaimniekošana (Tirzmalas)</t>
  </si>
  <si>
    <t xml:space="preserve">  066114304 Tirzas pagasts - mājokļu apsaimniekošana (Kļavkalni)</t>
  </si>
  <si>
    <t xml:space="preserve">  066114305 Tirzas pagasts - mājokļu apsaimniekošana (Kopdarbība)</t>
  </si>
  <si>
    <t xml:space="preserve">  066114306 Tirzas pagasts - mājokļu apsaimniekošana (Dzirnavas)</t>
  </si>
  <si>
    <t xml:space="preserve">  066114307 Tirzas pagasts - mājokļu apsaimniekošana (Virānes skola)</t>
  </si>
  <si>
    <t xml:space="preserve">  066114308 Tirzas pagasts - mājokļu apsaimniekošana (Ozoliņi)</t>
  </si>
  <si>
    <t xml:space="preserve">  066114309 Tirzas pagasts - mājokļu apsaimniekošana (Ziedukalns)</t>
  </si>
  <si>
    <t xml:space="preserve">  066115 Gulbenes labiekārtošanas iestāde</t>
  </si>
  <si>
    <t xml:space="preserve">  066115302 Stradu pagasts - mājokļu apsaimniekošana (Stāķi 3)</t>
  </si>
  <si>
    <t xml:space="preserve">  066116 Gulbenes pilsētas īpašumu uzturēšana</t>
  </si>
  <si>
    <t xml:space="preserve">  066117 Gulbenes pilsētas dzīvokļu remonti</t>
  </si>
  <si>
    <t xml:space="preserve">  066118 Gulbenes dzīvokļu komunālie maksājumi</t>
  </si>
  <si>
    <t xml:space="preserve">  0661191 Sveķu pamatskola - apkure</t>
  </si>
  <si>
    <t xml:space="preserve">  066120 Līdzfinansējums daudzdzīvokļu dzīvojamo māju energoefektivitātes pasākumu veikšanai</t>
  </si>
  <si>
    <t xml:space="preserve">  066124 Stāmerienas  skolas ēka</t>
  </si>
  <si>
    <t xml:space="preserve">  066126 Ražošanas ēkas būvniecība Gulbenē, Nr. 5.6.2.0/22/I/008</t>
  </si>
  <si>
    <t xml:space="preserve">  066129 Ražošanas un noliktavas ēkas "Pinkas" uzturēšana</t>
  </si>
  <si>
    <t xml:space="preserve">  066130 Ražošanas un noliktavas ēkas Zaļā iela 3, Gulbene, uzturēšana</t>
  </si>
  <si>
    <t xml:space="preserve">  0721031 Daukstu feldšeru - vecmāšu punkts</t>
  </si>
  <si>
    <t xml:space="preserve">  0721032 Staru feldšeru - vecmāšu punkts</t>
  </si>
  <si>
    <t xml:space="preserve">  072104 Druvienas feldšeru - vecmāšu punkts</t>
  </si>
  <si>
    <t xml:space="preserve">  072105 Galgauskas feldšeru - vecmāšu punkts</t>
  </si>
  <si>
    <t xml:space="preserve">  07622 Projekts "Esi vesels Bānīša zemē"</t>
  </si>
  <si>
    <t xml:space="preserve">  081002 Beļavas pagasts - sports</t>
  </si>
  <si>
    <t xml:space="preserve">  081003 Daukstu pagasts Stari - sports</t>
  </si>
  <si>
    <t xml:space="preserve">  081004 Druvienas pagasts - sports</t>
  </si>
  <si>
    <t xml:space="preserve">  081005 Galgauskas pagasts - sports</t>
  </si>
  <si>
    <t xml:space="preserve">  081006 Jaungulbenes pagasts - sports</t>
  </si>
  <si>
    <t xml:space="preserve">  081007 Lejasciema pagasts - sports</t>
  </si>
  <si>
    <t xml:space="preserve">  081008 Litenes pagasts - sports</t>
  </si>
  <si>
    <t xml:space="preserve">  081009 Lizuma pagasts - sports</t>
  </si>
  <si>
    <t xml:space="preserve">  081010 Līgo pagasts - sports</t>
  </si>
  <si>
    <t xml:space="preserve">  081011 Rankas pagasts - sports</t>
  </si>
  <si>
    <t xml:space="preserve">  081012 Stāmerienas pagasts - sports</t>
  </si>
  <si>
    <t xml:space="preserve">  0810132 Stradu pagasts Stāķi - sports</t>
  </si>
  <si>
    <t xml:space="preserve">  081014 Tirzas pagasts - sports</t>
  </si>
  <si>
    <t xml:space="preserve">  081017 Gulbenes novada Sporta pārvalde</t>
  </si>
  <si>
    <t xml:space="preserve">  081020 BMX trases teritorijas labiekārtošana, uzturēšana Gulbenē</t>
  </si>
  <si>
    <t xml:space="preserve">  081021 Slēpošanas - biatlona trase</t>
  </si>
  <si>
    <t xml:space="preserve">  081024 BJSS uzturēšana</t>
  </si>
  <si>
    <t xml:space="preserve">  081025 Vidus ielas sporta zāles uzturēšana</t>
  </si>
  <si>
    <t xml:space="preserve">  081026 Erasmus+ projekts "Sporto visa Gulbene" (Nr.2023-1-LV01-KA182-SPO-000142444)</t>
  </si>
  <si>
    <t xml:space="preserve">  081027 Stāķu sporta nama uzturēšana</t>
  </si>
  <si>
    <t xml:space="preserve">  08113 Sasniegumi sportā</t>
  </si>
  <si>
    <t xml:space="preserve">  08114 Novada sporta pasākumi</t>
  </si>
  <si>
    <t xml:space="preserve">  08115 Atbalsts sportam</t>
  </si>
  <si>
    <t xml:space="preserve">  08117 Talantu programma (sports)</t>
  </si>
  <si>
    <t xml:space="preserve">  08118 Latvijas Jaunatnes olimpiāde (sports)</t>
  </si>
  <si>
    <t xml:space="preserve">  082102 Beļavas pagasta bibliotēka</t>
  </si>
  <si>
    <t xml:space="preserve">  0821031 Daukstu pagasta bibliotēka</t>
  </si>
  <si>
    <t xml:space="preserve">  0821032 Daukstu pagasta Staru bibliotēka</t>
  </si>
  <si>
    <t xml:space="preserve">  082104 Druvienas pagasta bibliotēka</t>
  </si>
  <si>
    <t xml:space="preserve">  082105 Galgauskas pagasta bibliotēka</t>
  </si>
  <si>
    <t xml:space="preserve">  082106 Jaungulbenes pagasta bibliotēka</t>
  </si>
  <si>
    <t xml:space="preserve">  0821071 Lejasciema pagasta bibliotēka</t>
  </si>
  <si>
    <t xml:space="preserve">  0821073 Lejasciema pagasta Sinoles apkalpošanas punkts</t>
  </si>
  <si>
    <t xml:space="preserve">  082108 Litenes pagasta bibliotēka</t>
  </si>
  <si>
    <t xml:space="preserve">  082109 Lizuma pagasta bibliotēka</t>
  </si>
  <si>
    <t xml:space="preserve">  082110 Līgo pagasta bibliotēka</t>
  </si>
  <si>
    <t xml:space="preserve">  0821111 Rankas pagasta bibliotēka</t>
  </si>
  <si>
    <t xml:space="preserve">  0821112 Rankas pagasta Gaujasrēveļu bibliotēka</t>
  </si>
  <si>
    <t xml:space="preserve">  0821121 Stāmerienas pagasta bibliotēka</t>
  </si>
  <si>
    <t xml:space="preserve">  0821122 Stāmerienas pagasta Kalnienas bibliotēka</t>
  </si>
  <si>
    <t xml:space="preserve">  0821131 Stradu pagasta bibliotēka</t>
  </si>
  <si>
    <t xml:space="preserve">  0821132 Stradu pagasta Stāķu bibliotēka</t>
  </si>
  <si>
    <t xml:space="preserve">  082114 Tirzas pagasta bibliotēka</t>
  </si>
  <si>
    <t xml:space="preserve">  082115 Gulbenes novada bibliotēka</t>
  </si>
  <si>
    <t xml:space="preserve">  082122 Europe Direct</t>
  </si>
  <si>
    <t xml:space="preserve">  082123 Gulbenes bibliotēka KKF projekti</t>
  </si>
  <si>
    <t xml:space="preserve">  082125 "Nordplus" projekti Gulbenes novada bibliotēkā</t>
  </si>
  <si>
    <t xml:space="preserve">  082128 Projekts "Sabiedrības digitālo prasmju attīstība", Nr.2.3.2.1.i.0/1/23/I/CFLA/001</t>
  </si>
  <si>
    <t xml:space="preserve">  082204 Druvienas Vecā skola-muzejs</t>
  </si>
  <si>
    <t xml:space="preserve">  082205 Silmaču muzejs</t>
  </si>
  <si>
    <t xml:space="preserve">  082207 Lejasciema kultūrvēsturiskā mantojuma un tradīciju centrs</t>
  </si>
  <si>
    <t xml:space="preserve">  082209 Lizuma Apsīšu Jēkaba muzejs</t>
  </si>
  <si>
    <t xml:space="preserve">  082211 Rankas pagasta kultūrvēsturiskā mantojuma centrs</t>
  </si>
  <si>
    <t xml:space="preserve">  082214 Tirzas pagasta novadpētniecības krātuve</t>
  </si>
  <si>
    <t xml:space="preserve">  082215 Gulbenes novada mākslas un vēstures muzejs</t>
  </si>
  <si>
    <t xml:space="preserve">  082216 Dārza pērles II</t>
  </si>
  <si>
    <t xml:space="preserve">  082217 Pasākums - Divi Jūliji</t>
  </si>
  <si>
    <t xml:space="preserve">  082221 Zaļā tūsrisma attīstība LVIII-069</t>
  </si>
  <si>
    <t xml:space="preserve">  082222 Gulbenes muzeja pieaugušo izglītības nodrošinātāju kompetenču celšana</t>
  </si>
  <si>
    <t xml:space="preserve">  082223 Biotopu uzlabošanas pasākumu ieviešana Emzes parkā 3.kārta</t>
  </si>
  <si>
    <t xml:space="preserve">  082224 Projekts Erasmus+ Muzejs Nr.2024-1-LV01-KA210-ADU-000247411</t>
  </si>
  <si>
    <t xml:space="preserve">  0823021 Beļavas tautas nams</t>
  </si>
  <si>
    <t xml:space="preserve">  0823022 Ozolkalna kultūras un sporta centrs "Zīļuks"</t>
  </si>
  <si>
    <t xml:space="preserve">  0823032 Staru kultūras nams</t>
  </si>
  <si>
    <t xml:space="preserve">  082304 Druvienas kultūras nams</t>
  </si>
  <si>
    <t xml:space="preserve">  082305 Galgauskas kultūras nams</t>
  </si>
  <si>
    <t xml:space="preserve">  082306 Jaungulbenes tautas nams</t>
  </si>
  <si>
    <t xml:space="preserve">  082307 Lejasciema kultūras nams</t>
  </si>
  <si>
    <t xml:space="preserve">  082308 Litenes tautas nams</t>
  </si>
  <si>
    <t xml:space="preserve">  082309 Lizuma kultūras nams</t>
  </si>
  <si>
    <t xml:space="preserve">  082310 Līgo kultūras nams</t>
  </si>
  <si>
    <t xml:space="preserve">  082311 Rankas kultūras nams</t>
  </si>
  <si>
    <t xml:space="preserve">  0823121 Stāmerienas tautas nams</t>
  </si>
  <si>
    <t xml:space="preserve">  0823122 Kalnienas tautas nams</t>
  </si>
  <si>
    <t xml:space="preserve">  0823131 Stradu pagasta kultūras pasākumi</t>
  </si>
  <si>
    <t xml:space="preserve">  082314 Tirzas kultūras nams</t>
  </si>
  <si>
    <t xml:space="preserve">  082333 Gulbenes novada kultūras centrs</t>
  </si>
  <si>
    <t xml:space="preserve">  082917 Gulbenes novada amatiermākslas kolektīvi</t>
  </si>
  <si>
    <t xml:space="preserve">  086205 Atbalsts kultūrai (iesniegumi)</t>
  </si>
  <si>
    <t xml:space="preserve">  086219 Bānīša svētki</t>
  </si>
  <si>
    <t xml:space="preserve">  086223 Sadarbība ar LKA</t>
  </si>
  <si>
    <t xml:space="preserve">  086224 Pilsētas svētki</t>
  </si>
  <si>
    <t xml:space="preserve">  086227 Saulgriežu skola Silmačos</t>
  </si>
  <si>
    <t xml:space="preserve">  086230 Kārlim Sebrim 110</t>
  </si>
  <si>
    <t xml:space="preserve">  086231 Starptautiskais Mākslas plenērs</t>
  </si>
  <si>
    <t xml:space="preserve">  086232 Pasākums Lejasciema estrādē "Latgola.lv"</t>
  </si>
  <si>
    <t xml:space="preserve">  0910060 Jaungulbenes pirmsskolas izglītības iestāde "Pienenīte"</t>
  </si>
  <si>
    <t xml:space="preserve">  0910061 Jaungulbenes pirmsskolas izglītības iestāde "Pienenīte" (ēdināšana)*</t>
  </si>
  <si>
    <t xml:space="preserve">  0910066 Jaungulbenes pirmsskolas izglītības iestāde "Pienenīte" (mācību līdzekļi)</t>
  </si>
  <si>
    <t xml:space="preserve">  0910071 Lejasciema skola (PII "Kamenīte" - ēdināšana)*</t>
  </si>
  <si>
    <t xml:space="preserve">  0910130 Stāķu pirmsskolas izglītības iestāde</t>
  </si>
  <si>
    <t xml:space="preserve">  0910131 Stāķu pirmsskolas izglītības iestāde (ēdināšana)*</t>
  </si>
  <si>
    <t xml:space="preserve">  0910136 Stāķu pirmsskolas izglītības iestāde (mācību līdzekļi)</t>
  </si>
  <si>
    <t xml:space="preserve">  0910150 Gulbenes 1. pirmsskolas izglītības iestāde</t>
  </si>
  <si>
    <t xml:space="preserve">  0910151 Gulbenes 1. pirmsskolas izglītības iestāde (ēdināšana)*</t>
  </si>
  <si>
    <t xml:space="preserve">  0910156 Gulbenes 1. pirmsskolas izglītības iestāde (mācību līdzekļi)</t>
  </si>
  <si>
    <t xml:space="preserve">  0910160 Gulbenes 2. pirmsskolas izglītības iestāde "Rūķītis"</t>
  </si>
  <si>
    <t xml:space="preserve">  0910161 Gulbenes 2. pirmsskolas izglītības iestāde "Rūķītis" (ēdināšana)*</t>
  </si>
  <si>
    <t xml:space="preserve">  0910166 Gulbenes 2. pirmsskolas izglītības iestāde "Rūķītis" (mācību līdzekļi)</t>
  </si>
  <si>
    <t xml:space="preserve">  0910170 Gulbenes 3. pirmsskolas izglītības iestāde "Auseklītis"</t>
  </si>
  <si>
    <t xml:space="preserve">  0910171 Gulbenes 3. pirmsskolas izglītības iestāde "Auseklītis" (ēdināšana)*</t>
  </si>
  <si>
    <t xml:space="preserve">  0910176 Gulbenes 3. pirmsskolas izglītības iestāde "Auseklītis" (mācību līdzekļi)</t>
  </si>
  <si>
    <t xml:space="preserve">  0910180 Gulbenes novada pirmsskolas izglītības iestāde "Ābolīši"</t>
  </si>
  <si>
    <t xml:space="preserve">  0910181 Gulbenes novada pirmsskolas izglītības iestāde "Ābolīši"  (ēdināšana)*</t>
  </si>
  <si>
    <t xml:space="preserve">  0910186 Gulbenes novada pirmsskolas izglītības iestāde "Ābolīši"  (mācību līdzekļi)</t>
  </si>
  <si>
    <t xml:space="preserve">  09101871 Gulbenes novada pirmsskolas izglītības iestāde "Ābolīši" - Beļava</t>
  </si>
  <si>
    <t xml:space="preserve">  09101872 Gulbenes novada pirmsskolas izglītības iestāde "Ābolīši" - Litene</t>
  </si>
  <si>
    <t xml:space="preserve">  09101873 Gulbenes novada pirmsskolas izglītības iestāde "Ābolīši" - Galgauska</t>
  </si>
  <si>
    <t xml:space="preserve">  09101874 Gulbenes novada pirmsskolas izglītības iestāde "Ābolīši"  - Stāmeriena</t>
  </si>
  <si>
    <t xml:space="preserve">  091024 Eiropas brīvprātīgā darba projekts, 1.pirmsskolas izglītības iestāde</t>
  </si>
  <si>
    <t xml:space="preserve">  091030 Nordplus projekts, Gulbenes 2.pirmsskolas izglītības iestāde "Rūkītis"</t>
  </si>
  <si>
    <t xml:space="preserve">  091031 Eiropas brīvprātīgā darba projekts Nr.2024-1-LV02-ESC51-VTJ-000196979, 1.pirmsskolas izglītības iestāde</t>
  </si>
  <si>
    <t xml:space="preserve">  0921060 Gulbīša pamatskola</t>
  </si>
  <si>
    <t xml:space="preserve">  0921061 Gulbīša pamatskola (ēdināšana)*</t>
  </si>
  <si>
    <t xml:space="preserve">  0921068 Kopā par zaļāku nākotni!</t>
  </si>
  <si>
    <t xml:space="preserve">  0921070 Lejasciema pamatskola</t>
  </si>
  <si>
    <t xml:space="preserve">  0921071 Lejasciema pamatskola (ēdināšana)*</t>
  </si>
  <si>
    <t xml:space="preserve">  0921076 Lejasciema pamatskola (mācību līdzekļi)</t>
  </si>
  <si>
    <t xml:space="preserve">  0921090 Lizuma pamatskola</t>
  </si>
  <si>
    <t xml:space="preserve">  0921091 Lizuma pamatskola(ēdināšana)*</t>
  </si>
  <si>
    <t xml:space="preserve">  0921096 Lizuma pamatskola (mācību līdzekļi)</t>
  </si>
  <si>
    <t xml:space="preserve">  0921110 Rankas pamatskola</t>
  </si>
  <si>
    <t xml:space="preserve">  0921111 Rankas pamatskola (ēdināšana)*</t>
  </si>
  <si>
    <t xml:space="preserve">  0921112 Rankas pamatskola (pedagogi)</t>
  </si>
  <si>
    <t xml:space="preserve">  0921116 Rankas pamatskola (mācību līdzekļi)</t>
  </si>
  <si>
    <t xml:space="preserve">  0921118_1 Neformālās izglītības metožu ieintegrēšana formālajā mācību vidē skolēnu aktīvai iesaistīšanai mācību procesa realizācijai Nr. 2024-1-LV01-KA122-SCH-000213360, Rankas pamatskola</t>
  </si>
  <si>
    <t xml:space="preserve">  0921130 Stāķu pamatskola</t>
  </si>
  <si>
    <t xml:space="preserve">  0921131 Stāķu pamatskola (ēdināšana)*</t>
  </si>
  <si>
    <t xml:space="preserve">  0921136 Stāķu pamatskola (mācību līdzekļi)</t>
  </si>
  <si>
    <t xml:space="preserve">  0921139 Angļu valoda-skolotāja un skolēna komunikācijas rīks mūsdienīgā mācību stundā</t>
  </si>
  <si>
    <t xml:space="preserve">  0921140 Tirzas pamatskola</t>
  </si>
  <si>
    <t xml:space="preserve">  0921141 Tirzas pamatskola (ēdināšana)*</t>
  </si>
  <si>
    <t xml:space="preserve">  0921146 Tirzas pamatskola (mācību līdzekļi)</t>
  </si>
  <si>
    <t xml:space="preserve">  0921149 Personu mobilitātes mācību nolūkos/ Tirzas ps</t>
  </si>
  <si>
    <t xml:space="preserve">  0921150 Personu mobilitātes mācību nolūkos, Nr.2024-1-LV01-KA121-SCH-000195866 (Tirzas pamatskola)</t>
  </si>
  <si>
    <t xml:space="preserve">  0921177 Gulbenes novada vidusskola (internāts)</t>
  </si>
  <si>
    <t xml:space="preserve">  092125 Gulbenes novada vidusskolas stadions</t>
  </si>
  <si>
    <t xml:space="preserve">  092129 Skolēnu pārvadājumu izmaksas</t>
  </si>
  <si>
    <t xml:space="preserve">  092130 Sveķu pamatskola</t>
  </si>
  <si>
    <t xml:space="preserve">  0921301 Sveķu pamatskola (ēdināšana)</t>
  </si>
  <si>
    <t xml:space="preserve">  092135 Projekts Atbalsts izglītojamo individuālo kompetenču attīstībai</t>
  </si>
  <si>
    <t xml:space="preserve">  0921351 Projekts Atbalsts izglītojamo individuālo kompetenču attīstībai - netiešās izmaksas</t>
  </si>
  <si>
    <t xml:space="preserve">  092140 Latvijas skolas soma</t>
  </si>
  <si>
    <t xml:space="preserve">  092156 Projekts Ļauj skanēt, Gulbenes novada vidusskola</t>
  </si>
  <si>
    <t xml:space="preserve">  0921610 Gulbenes novada vidusskola</t>
  </si>
  <si>
    <t xml:space="preserve">  09216111 Gulbenes novada vidusskola  (ēdināšana - Līkā iela 21)*</t>
  </si>
  <si>
    <t xml:space="preserve">  09216112 Gulbenes novada vidusskola  (ēdināšana - Skolas iela 10)*</t>
  </si>
  <si>
    <t xml:space="preserve">  0921616 Gulbenes novada vidusskola  (mācību līdzekļi)</t>
  </si>
  <si>
    <t xml:space="preserve">  0921620 Domājiet globāli, mācieties būt par uzņēmēju Eiropā!</t>
  </si>
  <si>
    <t xml:space="preserve">  0921621 ITs TIME Nr. 2023-1-RO01-KA220-SCH-000159201</t>
  </si>
  <si>
    <t xml:space="preserve">  092165 Projekts Gatavi inovācijai: matemātika un sports visiem, Ready to innovate: Maths Sports4all, Gulbenes novada vidusskola</t>
  </si>
  <si>
    <t xml:space="preserve">  092171 Projekts "Personu mobilitāte mācību nolūkos", Stāķu pamatskola</t>
  </si>
  <si>
    <t xml:space="preserve">  092171_1 Projekts "Personu mobilitāte mācību nolūkos", Nr.2024-1-LV01-KA121-SCH-000206088,Stāķu pamatskola</t>
  </si>
  <si>
    <t xml:space="preserve">  092172 Personu mobilitātes mācību nolūkos_GNV</t>
  </si>
  <si>
    <t xml:space="preserve">  092172_1 Personu mobilitātes mācību nolūkos_ 2024-1-LV01-KA121-SCH-000223081_GNV</t>
  </si>
  <si>
    <t xml:space="preserve">  092173 Projekts "Be mobile!"</t>
  </si>
  <si>
    <t xml:space="preserve">  092174 Skolu partnerības projekts izglītības sektorā Nr.2023-1-LV01-KA220-SCH-000150398-SECURER - incluSivE praCtice hUb foR tEachers and paRents</t>
  </si>
  <si>
    <t xml:space="preserve">  092176 Erasmus+ Projekts Nr.2023-1-LV01-KA121-SCH-00015838</t>
  </si>
  <si>
    <t xml:space="preserve">  092177 Erasmus+ Projekts "Be (Come) Sustainably SLAY" Nr.2023-3-LV02-KA152-YOU-000182961</t>
  </si>
  <si>
    <t xml:space="preserve">  092178 Bridges not Walls (Tilti, nevis Sienas) - Nr.2023-3-DE04-KA152-YOU-000179456</t>
  </si>
  <si>
    <t xml:space="preserve">  092180 Projekts "PROTI UN DARI 2.0"</t>
  </si>
  <si>
    <t xml:space="preserve">  092181 Projekts "Kopā mēs - spēks!" Nr.VP2024/3-10</t>
  </si>
  <si>
    <t xml:space="preserve">  092182 Erasmus+ Projekts "Zeme - izglītošana atjaunojamo tehnoloģiju un paradumu pārņemšanai", Nr.2024-1-LV01-KA220-SCH-000250652</t>
  </si>
  <si>
    <t xml:space="preserve">  095111 Gulbenes novada Bērnu un jaunatnes sporta skola</t>
  </si>
  <si>
    <t xml:space="preserve">  095115 Gulbenes novada Bērnu un jaunatnes sporta skola - PROJEKTI (sadarbības līgums ar KIAAP)</t>
  </si>
  <si>
    <t xml:space="preserve">  095116 Projekts Erasmus+ programma personu mobilitātes sporta jomā "Ēnošana darba vietā", Nr.2024-1-LV01-KA182_SPO-000238761</t>
  </si>
  <si>
    <t xml:space="preserve">  095117 Projekts "Ceļš uz olimpiskajām spēlēm sākas ar pirmo grozu pašu mājās" (Gulbene BJSS sadarbības līgums ar LBS)</t>
  </si>
  <si>
    <t xml:space="preserve">  095120 Gulbenes Mākslas skola (Radošo iniciatīvu centrs)</t>
  </si>
  <si>
    <t xml:space="preserve">  095124 Mākslas skolas filiāle Lizumā</t>
  </si>
  <si>
    <t xml:space="preserve">  095130 Gulbenes Mūzikas skola</t>
  </si>
  <si>
    <t xml:space="preserve">  09514 Radošo iniciatīvu centrs (Vidus iela 7) netiešās izmaksas</t>
  </si>
  <si>
    <t xml:space="preserve">  09515 Sporta skolas nometnes</t>
  </si>
  <si>
    <t xml:space="preserve">  09516 Radošo iniciatīvu centrs (Vidus iela 7)</t>
  </si>
  <si>
    <t xml:space="preserve">  096106 Gulbīša pamatskola - skolēnu pārvadājumu izmaksas</t>
  </si>
  <si>
    <t xml:space="preserve">  096107 Lejasciema pamatskola - skolēnu pārvadājumu izmaksas</t>
  </si>
  <si>
    <t xml:space="preserve">  096109 Lizuma pamatskola - skolēnu pārvadājumu izmaksas</t>
  </si>
  <si>
    <t xml:space="preserve">  096111 Rankas pamatskola - skolēnu pārvadājumu izmaksas</t>
  </si>
  <si>
    <t xml:space="preserve">  096113 Stāķu pamatskola - skolēnu pārvadājumu izmaksas</t>
  </si>
  <si>
    <t xml:space="preserve">  096114 Tirzas pamatskola - skolēnu pārvadājumu izmaksas</t>
  </si>
  <si>
    <t xml:space="preserve">  096116 Gulbenes novada vidusskola - skolēnu pārvadājumu izmaksas</t>
  </si>
  <si>
    <t xml:space="preserve">  096118 Gulbenes novada pirmsskolas izglītības iestāde Ābolīši - skolēnu pārvadājumu izmaksas</t>
  </si>
  <si>
    <t xml:space="preserve">  09640 Peldbaseina pakalpojumi skolēniem</t>
  </si>
  <si>
    <t xml:space="preserve">  09810 Gulbenes novada Izglītības pārvalde</t>
  </si>
  <si>
    <t xml:space="preserve">  098101 Gulbenes novada Izglītības pārvalde - interešu izglītība (pašvaldības finansējums)</t>
  </si>
  <si>
    <t xml:space="preserve">  098107 Izglītības un atbalsta centrs, Kalpaka iela 70a (bijušās Mākslas skolas telpas)</t>
  </si>
  <si>
    <t xml:space="preserve">  098121 PLK (psihologu un logopēdu konsultāciju) centrs</t>
  </si>
  <si>
    <t xml:space="preserve">  098122 Skolēnu nometnes</t>
  </si>
  <si>
    <t xml:space="preserve">  098125 Ersmus+ projekts "Personu mobilitātes mācību nolūkos", Nr. 2023-1-LV01-KA121-SCH-000119879</t>
  </si>
  <si>
    <t xml:space="preserve">  098126 Brīvprātīgā darba projekts "European Solidarity Corps" Nr.2023-1-LV02-ESC51-VTJ-000113620</t>
  </si>
  <si>
    <t xml:space="preserve">  098127 Brīvprātīgā darba projekts "TAKE OFF" Nr.2022-1-FR02-ESC51-VTJ-000061898</t>
  </si>
  <si>
    <t xml:space="preserve">  098129 Projekts "Personu mobilitātes mācību nolūkos", Nr.2024-1-LV01-KA121_SCH-000196121</t>
  </si>
  <si>
    <t xml:space="preserve">  09814 Mūžizglītības pasākumi</t>
  </si>
  <si>
    <t xml:space="preserve">  098204 Druvienas Latviskās dzīves ziņas centrs</t>
  </si>
  <si>
    <t xml:space="preserve">  098205 Valdorfa skola</t>
  </si>
  <si>
    <t xml:space="preserve">  098207 Lejasciema jauniešu centrs "Pulss"</t>
  </si>
  <si>
    <t xml:space="preserve">  098211 Rankas pagasta jauniešu iniciatīvas centrs "B.u.M.s."</t>
  </si>
  <si>
    <t xml:space="preserve">  098213 Stradu jauniešu centrs</t>
  </si>
  <si>
    <t xml:space="preserve">  098215 Gulbenes novada jauniešu centrs "Bāze"</t>
  </si>
  <si>
    <t xml:space="preserve">  09863 Skolēnu dziesmu un deju svētki</t>
  </si>
  <si>
    <t xml:space="preserve">  09867 Brīvprātīgā darba projekts "Green Human Growth project for action", Jauniešu centrs Bāze</t>
  </si>
  <si>
    <t xml:space="preserve">  09869 Akreditācijas ikgadējais finansējums Nr.2022-1-LV02-KA151-YOY-000063465</t>
  </si>
  <si>
    <t xml:space="preserve">  09870 Eiropas brīvprātīgā darba projekts (IP) Nr.2022-1-LV02-ESC51-VIJ-000054223</t>
  </si>
  <si>
    <t xml:space="preserve">  09871 Demokrātijas formula</t>
  </si>
  <si>
    <t xml:space="preserve">  09872 Enerģijas līdzsvars</t>
  </si>
  <si>
    <t xml:space="preserve">  09875 Erasmus+akreditācijas ikgadējais finansējums JC Bāze</t>
  </si>
  <si>
    <t xml:space="preserve">  09876 Kvalitātes zīme</t>
  </si>
  <si>
    <t xml:space="preserve">  09877 Projekts "Krustojums"</t>
  </si>
  <si>
    <t xml:space="preserve">  09878 Erasmus+ projektam "Crisepac" ("Krīzes paka") Nr.2023-1-FR01-KA220-SCH-000158276</t>
  </si>
  <si>
    <t xml:space="preserve">  09879 Projekts "Krustojums A"</t>
  </si>
  <si>
    <t xml:space="preserve">  09880 Brīvprātīgā darba projekts /Bāze, Nr.2024-1-LV02_ESC51_VJT-000206154</t>
  </si>
  <si>
    <t xml:space="preserve">  09881 Erasmus + akreditācijas ikgadējais finansējums Nr.2024-1-LV02-KA151-YOY-000206007</t>
  </si>
  <si>
    <t xml:space="preserve">  09882 Brīvprātīgā darba projekts Nr. 2024-1-LV02-ESC51-VTJ-000195928</t>
  </si>
  <si>
    <t xml:space="preserve">  09883 Projekts "Digitālā darba ar jaunatni sistēmas attīstība pašvaldībās", Nr.2.3.2.1.i.0/1/23/I/CFLA/002, Bāze</t>
  </si>
  <si>
    <t xml:space="preserve">  09884 Projekts "Youth Work In Progress" / "Darbs ar jaunatni", Nr.2024-1-DE04-KA210-YOU-000250777</t>
  </si>
  <si>
    <t xml:space="preserve">  10121 Projekts "Atbalsta pasākumi cilvēkiem ar invaliditāti mājokļu vides pieejamības nodrošināšanai", Nr.3.1.2.1.i.0/2/24/I/CFLA/008</t>
  </si>
  <si>
    <t xml:space="preserve">  10400 Gulbenes novada bāriņtiesa</t>
  </si>
  <si>
    <t xml:space="preserve">  10910 Gulbenes novada sociālais dienests</t>
  </si>
  <si>
    <t xml:space="preserve">  109101 Gulbenes veco ļaužu dzīvojamā māja (Upes iela)</t>
  </si>
  <si>
    <t xml:space="preserve">  109104 Gulbenes novada sociālā dienesta struktūrvienība "Grupu māja" (Tirza)</t>
  </si>
  <si>
    <t xml:space="preserve">  109105 Gulbenes novada sociālā dienesta struktūrvienība "Dienas aprūpes centrs" (Dzirnavu iela 7A)</t>
  </si>
  <si>
    <t xml:space="preserve">  109106 Gulbenes novada sociālā dienesta struktūrvienība "Specializētas darbnīcas" (Dzirnavu iela 7A)</t>
  </si>
  <si>
    <t xml:space="preserve">  10911 Sociālās aprūpes centrs "Siltais"</t>
  </si>
  <si>
    <t xml:space="preserve">  109111 Sociālās aprūpes centrs "Siltais" (maksas pakalpojumi)</t>
  </si>
  <si>
    <t xml:space="preserve">  109112 SAC Siltais struktūrvienība "Dzērves"</t>
  </si>
  <si>
    <t xml:space="preserve">  109113 SAC Siltais struktūrvienība "Dzērves" (maksas pakalpojumi)</t>
  </si>
  <si>
    <t xml:space="preserve">  109124 Možums</t>
  </si>
  <si>
    <t xml:space="preserve">  10913 Sociālā dzīvojamā māja "Blomīte"</t>
  </si>
  <si>
    <t xml:space="preserve">  10914 Asistenta pakalpojumi</t>
  </si>
  <si>
    <t xml:space="preserve">  10915 Krapas sociālais punkts</t>
  </si>
  <si>
    <t xml:space="preserve">  10916 Lejasciema veco ļaužu dzīvojamā māja</t>
  </si>
  <si>
    <t xml:space="preserve">  10918 Lizuma sociālais punkts</t>
  </si>
  <si>
    <t xml:space="preserve">  10919 Stāmerienas sociālā māja "Saulstari"</t>
  </si>
  <si>
    <t xml:space="preserve">  10920 Savstarpējie norēķini par sociālajiem pakalpojumiem</t>
  </si>
  <si>
    <t xml:space="preserve">  10921 Sociālās aizsardzības pasākumi</t>
  </si>
  <si>
    <t xml:space="preserve">  10923 Sociālās aprūpes centrs "Jaungulbenes Alejas"</t>
  </si>
  <si>
    <t xml:space="preserve">  109231 Sociālās aprūpes centrs "Jaungulbenes Alejas"  (maksas pakalpojumi)</t>
  </si>
  <si>
    <t xml:space="preserve">  10924 Vidzeme iekļauj, 9.2.2.1./15/I/003</t>
  </si>
  <si>
    <t xml:space="preserve">  10926 Dienas aprūpes centrs un specializētas darbnīcas personām ar garīga rakstura traucējumiem (Dzirnavu iela 7A)</t>
  </si>
  <si>
    <t xml:space="preserve">  10927 Ģimenes atbalsta centrs "Saule" (Stāķi 11)</t>
  </si>
  <si>
    <t xml:space="preserve">  10932 Gulbenes novada pašvaldība - Covid-19</t>
  </si>
  <si>
    <t xml:space="preserve">  10935 Atbalsts Ukrainas cilviliedzīvotājiem</t>
  </si>
  <si>
    <t xml:space="preserve">  10940 Neformālās izglītības pasākumi Ukrainas bērniem un jauniešiem</t>
  </si>
  <si>
    <t xml:space="preserve">  10941 Ukrainas un Latvijas bērnu un jauniešu nometnes</t>
  </si>
  <si>
    <t>Plāna palielinājums/ samazinājums pret 2024.gada plānu</t>
  </si>
  <si>
    <t>Preces un pakalpojumi - izdevumu pieaugums / samazinājums pa iestādēm</t>
  </si>
  <si>
    <t>Ielu apgaismojuma projekta izstrāde un izbūve Naglenes ielas posmā no Alkšņu ielas līdz Ziemeļu ielai, Gulbenē (~575m, 16balsti (2.gab. ir esoši)) (3.prioritāte)</t>
  </si>
  <si>
    <t>konteinertipa tualetes uzstādīšana Gulbīšu parkā</t>
  </si>
  <si>
    <t>5315 - finansējums stipendijām, 3775 - projekts "Atbalsts izglītojamo individuālo kompetenču attīstībai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</si>
</sst>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186"/>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b/>
      <sz val="16"/>
      <color theme="1"/>
      <name val="Calibri"/>
      <family val="2"/>
      <charset val="186"/>
      <scheme val="minor"/>
    </font>
    <font>
      <sz val="12"/>
      <color theme="1"/>
      <name val="Calibri"/>
      <family val="2"/>
      <charset val="186"/>
      <scheme val="minor"/>
    </font>
    <font>
      <sz val="12"/>
      <color indexed="8"/>
      <name val="Calibri"/>
      <family val="2"/>
      <charset val="186"/>
      <scheme val="minor"/>
    </font>
    <font>
      <sz val="16"/>
      <color theme="1"/>
      <name val="Calibri"/>
      <family val="2"/>
      <charset val="186"/>
      <scheme val="minor"/>
    </font>
    <font>
      <b/>
      <sz val="16"/>
      <color indexed="8"/>
      <name val="Calibri"/>
      <family val="2"/>
      <charset val="186"/>
      <scheme val="minor"/>
    </font>
    <font>
      <b/>
      <sz val="14"/>
      <color indexed="8"/>
      <name val="Calibri"/>
      <family val="2"/>
      <charset val="186"/>
      <scheme val="minor"/>
    </font>
    <font>
      <sz val="14"/>
      <color theme="1"/>
      <name val="Calibri"/>
      <family val="2"/>
      <charset val="186"/>
      <scheme val="minor"/>
    </font>
    <font>
      <sz val="14"/>
      <color indexed="8"/>
      <name val="Calibri"/>
      <family val="2"/>
      <charset val="186"/>
      <scheme val="minor"/>
    </font>
    <font>
      <sz val="16"/>
      <name val="Calibri"/>
      <family val="2"/>
      <charset val="186"/>
      <scheme val="minor"/>
    </font>
    <font>
      <sz val="16"/>
      <color indexed="8"/>
      <name val="Calibri"/>
      <family val="2"/>
      <charset val="186"/>
      <scheme val="minor"/>
    </font>
    <font>
      <b/>
      <sz val="16"/>
      <name val="Calibri"/>
      <family val="2"/>
      <charset val="186"/>
      <scheme val="minor"/>
    </font>
    <font>
      <b/>
      <sz val="14"/>
      <name val="Calibri"/>
      <family val="2"/>
      <charset val="186"/>
      <scheme val="minor"/>
    </font>
    <font>
      <b/>
      <sz val="11"/>
      <name val="Calibri"/>
      <family val="2"/>
      <charset val="186"/>
      <scheme val="minor"/>
    </font>
    <font>
      <sz val="14"/>
      <name val="Calibri"/>
      <family val="2"/>
      <charset val="186"/>
      <scheme val="minor"/>
    </font>
    <font>
      <sz val="16"/>
      <color rgb="FFFF0000"/>
      <name val="Calibri"/>
      <family val="2"/>
      <charset val="186"/>
      <scheme val="minor"/>
    </font>
    <font>
      <b/>
      <sz val="16"/>
      <color rgb="FFFF0000"/>
      <name val="Calibri"/>
      <family val="2"/>
      <charset val="186"/>
      <scheme val="minor"/>
    </font>
    <font>
      <b/>
      <sz val="14"/>
      <color theme="1"/>
      <name val="Calibri"/>
      <family val="2"/>
      <charset val="186"/>
      <scheme val="minor"/>
    </font>
    <font>
      <b/>
      <sz val="11"/>
      <color rgb="FFFF0000"/>
      <name val="Calibri"/>
      <family val="2"/>
      <charset val="186"/>
      <scheme val="minor"/>
    </font>
    <font>
      <b/>
      <sz val="12"/>
      <color rgb="FFFF0000"/>
      <name val="Calibri"/>
      <family val="2"/>
      <charset val="186"/>
      <scheme val="minor"/>
    </font>
    <font>
      <b/>
      <sz val="18"/>
      <color theme="1"/>
      <name val="Calibri"/>
      <family val="2"/>
      <charset val="186"/>
      <scheme val="minor"/>
    </font>
    <font>
      <sz val="14"/>
      <color rgb="FFFF0000"/>
      <name val="Calibri"/>
      <family val="2"/>
      <charset val="186"/>
      <scheme val="minor"/>
    </font>
    <font>
      <sz val="12"/>
      <color rgb="FFFF0000"/>
      <name val="Calibri"/>
      <family val="2"/>
      <charset val="186"/>
      <scheme val="minor"/>
    </font>
    <font>
      <b/>
      <sz val="14"/>
      <color rgb="FFFF0000"/>
      <name val="Calibri"/>
      <family val="2"/>
      <charset val="186"/>
      <scheme val="minor"/>
    </font>
    <font>
      <sz val="11"/>
      <color indexed="8"/>
      <name val="Calibri"/>
      <family val="2"/>
      <charset val="186"/>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FF"/>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2"/>
      </left>
      <right style="thin">
        <color indexed="62"/>
      </right>
      <top style="thin">
        <color indexed="62"/>
      </top>
      <bottom style="thin">
        <color indexed="62"/>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2"/>
      </left>
      <right style="thin">
        <color indexed="62"/>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1">
    <xf numFmtId="0" fontId="0" fillId="0" borderId="0" xfId="0"/>
    <xf numFmtId="0" fontId="18" fillId="0" borderId="0" xfId="0" applyFont="1"/>
    <xf numFmtId="0" fontId="19" fillId="0" borderId="0" xfId="0" applyFont="1"/>
    <xf numFmtId="0" fontId="18" fillId="34" borderId="0" xfId="0" applyFont="1" applyFill="1"/>
    <xf numFmtId="0" fontId="0" fillId="34" borderId="0" xfId="0" applyFill="1"/>
    <xf numFmtId="0" fontId="21" fillId="0" borderId="0" xfId="0" applyFont="1"/>
    <xf numFmtId="0" fontId="21" fillId="34" borderId="0" xfId="0" applyFont="1" applyFill="1"/>
    <xf numFmtId="0" fontId="0" fillId="34" borderId="0" xfId="0" applyFill="1" applyAlignment="1">
      <alignment horizontal="center"/>
    </xf>
    <xf numFmtId="0" fontId="0" fillId="0" borderId="0" xfId="0" applyAlignment="1">
      <alignment horizontal="center"/>
    </xf>
    <xf numFmtId="3" fontId="0" fillId="0" borderId="0" xfId="0" applyNumberFormat="1" applyAlignment="1">
      <alignment horizontal="center"/>
    </xf>
    <xf numFmtId="0" fontId="19" fillId="0" borderId="0" xfId="0" applyFont="1" applyAlignment="1">
      <alignment vertical="center"/>
    </xf>
    <xf numFmtId="0" fontId="20" fillId="0" borderId="0" xfId="0" applyFont="1" applyAlignment="1">
      <alignment horizontal="left" wrapText="1"/>
    </xf>
    <xf numFmtId="0" fontId="22" fillId="0" borderId="10" xfId="0" applyFont="1" applyBorder="1" applyAlignment="1">
      <alignment horizontal="left" wrapText="1"/>
    </xf>
    <xf numFmtId="0" fontId="23" fillId="33" borderId="10" xfId="0" applyFont="1" applyFill="1" applyBorder="1" applyAlignment="1">
      <alignment horizontal="center" vertical="center" wrapText="1"/>
    </xf>
    <xf numFmtId="0" fontId="23" fillId="33" borderId="10" xfId="0" applyFont="1" applyFill="1" applyBorder="1" applyAlignment="1">
      <alignment horizontal="left" vertical="center" wrapText="1"/>
    </xf>
    <xf numFmtId="3" fontId="23" fillId="33" borderId="10" xfId="0" applyNumberFormat="1" applyFont="1" applyFill="1" applyBorder="1" applyAlignment="1">
      <alignment horizontal="center" vertical="center" wrapText="1"/>
    </xf>
    <xf numFmtId="4" fontId="23" fillId="33" borderId="10" xfId="0" applyNumberFormat="1" applyFont="1" applyFill="1" applyBorder="1" applyAlignment="1">
      <alignment horizontal="center" vertical="center" wrapText="1"/>
    </xf>
    <xf numFmtId="0" fontId="24" fillId="0" borderId="0" xfId="0" applyFont="1" applyAlignment="1">
      <alignment vertical="center"/>
    </xf>
    <xf numFmtId="0" fontId="23" fillId="33" borderId="10" xfId="0" applyFont="1" applyFill="1" applyBorder="1" applyAlignment="1">
      <alignment horizontal="center" wrapText="1"/>
    </xf>
    <xf numFmtId="0" fontId="23" fillId="33" borderId="10" xfId="0" applyFont="1" applyFill="1" applyBorder="1" applyAlignment="1">
      <alignment horizontal="left" wrapText="1"/>
    </xf>
    <xf numFmtId="3" fontId="23" fillId="33" borderId="10" xfId="0" applyNumberFormat="1" applyFont="1" applyFill="1" applyBorder="1" applyAlignment="1">
      <alignment horizontal="right" wrapText="1"/>
    </xf>
    <xf numFmtId="4" fontId="23" fillId="33" borderId="10" xfId="0" applyNumberFormat="1" applyFont="1" applyFill="1" applyBorder="1" applyAlignment="1">
      <alignment horizontal="right" wrapText="1"/>
    </xf>
    <xf numFmtId="0" fontId="24" fillId="0" borderId="0" xfId="0" applyFont="1"/>
    <xf numFmtId="0" fontId="23" fillId="0" borderId="10" xfId="0" applyFont="1" applyBorder="1" applyAlignment="1">
      <alignment horizontal="center" wrapText="1"/>
    </xf>
    <xf numFmtId="0" fontId="23" fillId="0" borderId="10" xfId="0" applyFont="1" applyBorder="1" applyAlignment="1">
      <alignment horizontal="center" vertical="center" wrapText="1"/>
    </xf>
    <xf numFmtId="0" fontId="25" fillId="0" borderId="0" xfId="0" applyFont="1" applyAlignment="1">
      <alignment horizontal="left" wrapText="1"/>
    </xf>
    <xf numFmtId="3" fontId="23" fillId="33" borderId="10" xfId="0" applyNumberFormat="1" applyFont="1" applyFill="1" applyBorder="1" applyAlignment="1">
      <alignment horizontal="center" wrapText="1"/>
    </xf>
    <xf numFmtId="4" fontId="23" fillId="33" borderId="10" xfId="0" applyNumberFormat="1" applyFont="1" applyFill="1" applyBorder="1" applyAlignment="1">
      <alignment horizontal="center" wrapText="1"/>
    </xf>
    <xf numFmtId="0" fontId="23" fillId="0" borderId="10" xfId="0" applyFont="1" applyBorder="1" applyAlignment="1">
      <alignment horizontal="left" vertical="center" wrapText="1"/>
    </xf>
    <xf numFmtId="3" fontId="25" fillId="0" borderId="10" xfId="0" applyNumberFormat="1" applyFont="1" applyBorder="1" applyAlignment="1">
      <alignment horizontal="center" vertical="center" wrapText="1"/>
    </xf>
    <xf numFmtId="4" fontId="25" fillId="0" borderId="10" xfId="0" applyNumberFormat="1" applyFont="1" applyBorder="1" applyAlignment="1">
      <alignment horizontal="center" vertical="center" wrapText="1"/>
    </xf>
    <xf numFmtId="49" fontId="26" fillId="35" borderId="13" xfId="0" applyNumberFormat="1" applyFont="1" applyFill="1" applyBorder="1" applyAlignment="1">
      <alignment horizontal="left" vertical="center" wrapText="1" shrinkToFit="1"/>
    </xf>
    <xf numFmtId="0" fontId="18" fillId="0" borderId="0" xfId="0" applyFont="1" applyAlignment="1">
      <alignment horizontal="center"/>
    </xf>
    <xf numFmtId="0" fontId="18" fillId="33" borderId="0" xfId="0" applyFont="1" applyFill="1" applyAlignment="1">
      <alignment horizontal="right"/>
    </xf>
    <xf numFmtId="0" fontId="18" fillId="33" borderId="0" xfId="0" applyFont="1" applyFill="1" applyAlignment="1">
      <alignment horizontal="center"/>
    </xf>
    <xf numFmtId="0" fontId="18" fillId="34" borderId="0" xfId="0" applyFont="1" applyFill="1" applyAlignment="1">
      <alignment horizontal="center"/>
    </xf>
    <xf numFmtId="3" fontId="18" fillId="33" borderId="0" xfId="0" applyNumberFormat="1" applyFont="1" applyFill="1" applyAlignment="1">
      <alignment horizontal="center"/>
    </xf>
    <xf numFmtId="0" fontId="27" fillId="0" borderId="10" xfId="0" applyFont="1" applyBorder="1" applyAlignment="1">
      <alignment horizontal="left" wrapText="1" indent="13"/>
    </xf>
    <xf numFmtId="0" fontId="22" fillId="0" borderId="10" xfId="0" applyFont="1" applyBorder="1" applyAlignment="1">
      <alignment horizontal="left" wrapText="1" indent="2"/>
    </xf>
    <xf numFmtId="0" fontId="27" fillId="0" borderId="10" xfId="0" applyFont="1" applyBorder="1" applyAlignment="1">
      <alignment horizontal="left" wrapText="1" indent="2"/>
    </xf>
    <xf numFmtId="0" fontId="27" fillId="0" borderId="10" xfId="0" applyFont="1" applyBorder="1" applyAlignment="1">
      <alignment horizontal="left" wrapText="1" indent="14"/>
    </xf>
    <xf numFmtId="0" fontId="26" fillId="35" borderId="13" xfId="0" applyFont="1" applyFill="1" applyBorder="1" applyAlignment="1">
      <alignment horizontal="left" vertical="center" wrapText="1" shrinkToFit="1"/>
    </xf>
    <xf numFmtId="0" fontId="22" fillId="33" borderId="10" xfId="0" applyFont="1" applyFill="1" applyBorder="1" applyAlignment="1">
      <alignment horizontal="left" wrapText="1"/>
    </xf>
    <xf numFmtId="2" fontId="22" fillId="33" borderId="10" xfId="0" applyNumberFormat="1" applyFont="1" applyFill="1" applyBorder="1" applyAlignment="1">
      <alignment horizontal="center" wrapText="1"/>
    </xf>
    <xf numFmtId="2" fontId="22" fillId="0" borderId="10" xfId="0" applyNumberFormat="1" applyFont="1" applyBorder="1" applyAlignment="1">
      <alignment horizontal="center" wrapText="1"/>
    </xf>
    <xf numFmtId="3" fontId="22" fillId="33" borderId="10" xfId="0" applyNumberFormat="1" applyFont="1" applyFill="1" applyBorder="1" applyAlignment="1">
      <alignment horizontal="center" wrapText="1"/>
    </xf>
    <xf numFmtId="3" fontId="22" fillId="0" borderId="10" xfId="0" applyNumberFormat="1" applyFont="1" applyBorder="1" applyAlignment="1">
      <alignment horizontal="center" wrapText="1"/>
    </xf>
    <xf numFmtId="3" fontId="27" fillId="0" borderId="10" xfId="0" applyNumberFormat="1" applyFont="1" applyBorder="1" applyAlignment="1">
      <alignment horizontal="center" wrapText="1"/>
    </xf>
    <xf numFmtId="0" fontId="29" fillId="33" borderId="13" xfId="0" applyFont="1" applyFill="1" applyBorder="1" applyAlignment="1">
      <alignment horizontal="center" vertical="center" wrapText="1" shrinkToFit="1"/>
    </xf>
    <xf numFmtId="0" fontId="28" fillId="33" borderId="13" xfId="0" applyFont="1" applyFill="1" applyBorder="1" applyAlignment="1">
      <alignment horizontal="center" vertical="center" wrapText="1" shrinkToFit="1"/>
    </xf>
    <xf numFmtId="0" fontId="28" fillId="35" borderId="13" xfId="0" applyFont="1" applyFill="1" applyBorder="1" applyAlignment="1">
      <alignment horizontal="center" vertical="center" wrapText="1" shrinkToFit="1"/>
    </xf>
    <xf numFmtId="3" fontId="16" fillId="0" borderId="0" xfId="0" applyNumberFormat="1" applyFont="1" applyAlignment="1">
      <alignment horizontal="center"/>
    </xf>
    <xf numFmtId="3" fontId="29" fillId="33" borderId="13" xfId="0" applyNumberFormat="1" applyFont="1" applyFill="1" applyBorder="1" applyAlignment="1">
      <alignment horizontal="center" vertical="center" wrapText="1" shrinkToFit="1"/>
    </xf>
    <xf numFmtId="3" fontId="28" fillId="35" borderId="13" xfId="0" applyNumberFormat="1" applyFont="1" applyFill="1" applyBorder="1" applyAlignment="1">
      <alignment horizontal="center" vertical="center" wrapText="1" shrinkToFit="1"/>
    </xf>
    <xf numFmtId="3" fontId="18" fillId="0" borderId="0" xfId="0" applyNumberFormat="1" applyFont="1" applyAlignment="1">
      <alignment horizontal="center"/>
    </xf>
    <xf numFmtId="49" fontId="28" fillId="35" borderId="13" xfId="0" applyNumberFormat="1" applyFont="1" applyFill="1" applyBorder="1" applyAlignment="1">
      <alignment horizontal="center" vertical="center" wrapText="1" shrinkToFit="1"/>
    </xf>
    <xf numFmtId="0" fontId="30" fillId="0" borderId="0" xfId="0" applyFont="1"/>
    <xf numFmtId="3" fontId="28" fillId="33" borderId="13" xfId="0" applyNumberFormat="1" applyFont="1" applyFill="1" applyBorder="1" applyAlignment="1">
      <alignment horizontal="center" vertical="center" wrapText="1" shrinkToFit="1"/>
    </xf>
    <xf numFmtId="3" fontId="25" fillId="0" borderId="15" xfId="0" applyNumberFormat="1" applyFont="1" applyBorder="1" applyAlignment="1">
      <alignment horizontal="center" vertical="center" wrapText="1"/>
    </xf>
    <xf numFmtId="0" fontId="21" fillId="33" borderId="0" xfId="0" applyFont="1" applyFill="1" applyAlignment="1">
      <alignment horizontal="right"/>
    </xf>
    <xf numFmtId="49" fontId="31" fillId="0" borderId="13" xfId="0" applyNumberFormat="1" applyFont="1" applyBorder="1" applyAlignment="1">
      <alignment horizontal="left" vertical="center" wrapText="1" shrinkToFit="1"/>
    </xf>
    <xf numFmtId="3" fontId="29" fillId="0" borderId="13" xfId="0" applyNumberFormat="1" applyFont="1" applyBorder="1" applyAlignment="1">
      <alignment horizontal="center" vertical="center" wrapText="1" shrinkToFit="1"/>
    </xf>
    <xf numFmtId="0" fontId="16" fillId="0" borderId="0" xfId="0" applyFont="1" applyAlignment="1">
      <alignment horizontal="center"/>
    </xf>
    <xf numFmtId="49" fontId="31" fillId="0" borderId="13" xfId="0" applyNumberFormat="1" applyFont="1" applyBorder="1" applyAlignment="1">
      <alignment horizontal="left" vertical="center" wrapText="1" indent="1" shrinkToFit="1"/>
    </xf>
    <xf numFmtId="49" fontId="31" fillId="35" borderId="13" xfId="0" applyNumberFormat="1" applyFont="1" applyFill="1" applyBorder="1" applyAlignment="1">
      <alignment horizontal="left" vertical="center" wrapText="1" shrinkToFit="1"/>
    </xf>
    <xf numFmtId="49" fontId="29" fillId="35" borderId="16" xfId="0" applyNumberFormat="1" applyFont="1" applyFill="1" applyBorder="1" applyAlignment="1">
      <alignment horizontal="center" vertical="center" wrapText="1" shrinkToFit="1"/>
    </xf>
    <xf numFmtId="0" fontId="22" fillId="34" borderId="14" xfId="0" applyFont="1" applyFill="1" applyBorder="1" applyAlignment="1">
      <alignment wrapText="1"/>
    </xf>
    <xf numFmtId="0" fontId="22" fillId="34" borderId="0" xfId="0" applyFont="1" applyFill="1" applyAlignment="1">
      <alignment horizontal="right" wrapText="1"/>
    </xf>
    <xf numFmtId="3" fontId="22" fillId="34" borderId="0" xfId="0" applyNumberFormat="1" applyFont="1" applyFill="1" applyAlignment="1">
      <alignment wrapText="1"/>
    </xf>
    <xf numFmtId="2" fontId="18" fillId="34" borderId="0" xfId="0" applyNumberFormat="1" applyFont="1" applyFill="1" applyAlignment="1">
      <alignment horizontal="center"/>
    </xf>
    <xf numFmtId="0" fontId="32" fillId="0" borderId="0" xfId="0" applyFont="1"/>
    <xf numFmtId="3" fontId="32" fillId="0" borderId="0" xfId="0" applyNumberFormat="1" applyFont="1"/>
    <xf numFmtId="0" fontId="14" fillId="0" borderId="0" xfId="0" applyFont="1"/>
    <xf numFmtId="0" fontId="33" fillId="0" borderId="0" xfId="0" applyFont="1" applyAlignment="1">
      <alignment horizontal="right" wrapText="1"/>
    </xf>
    <xf numFmtId="0" fontId="22" fillId="34" borderId="0" xfId="0" applyFont="1" applyFill="1" applyAlignment="1">
      <alignment horizontal="center" wrapText="1"/>
    </xf>
    <xf numFmtId="0" fontId="0" fillId="33" borderId="0" xfId="0" applyFill="1"/>
    <xf numFmtId="0" fontId="34" fillId="33" borderId="0" xfId="0" applyFont="1" applyFill="1" applyAlignment="1">
      <alignment horizontal="center"/>
    </xf>
    <xf numFmtId="0" fontId="29" fillId="33" borderId="0" xfId="0" applyFont="1" applyFill="1" applyAlignment="1">
      <alignment horizontal="center"/>
    </xf>
    <xf numFmtId="3" fontId="22" fillId="34" borderId="0" xfId="0" applyNumberFormat="1" applyFont="1" applyFill="1" applyAlignment="1">
      <alignment horizontal="center" wrapText="1"/>
    </xf>
    <xf numFmtId="0" fontId="29" fillId="35" borderId="13" xfId="0" applyFont="1" applyFill="1" applyBorder="1" applyAlignment="1">
      <alignment horizontal="center" vertical="center" wrapText="1" shrinkToFit="1"/>
    </xf>
    <xf numFmtId="3" fontId="22" fillId="34" borderId="0" xfId="0" applyNumberFormat="1" applyFont="1" applyFill="1" applyAlignment="1">
      <alignment horizontal="center"/>
    </xf>
    <xf numFmtId="0" fontId="31" fillId="35" borderId="13" xfId="0" applyFont="1" applyFill="1" applyBorder="1" applyAlignment="1">
      <alignment horizontal="left" vertical="center" wrapText="1" shrinkToFit="1"/>
    </xf>
    <xf numFmtId="0" fontId="34" fillId="34" borderId="0" xfId="0" applyFont="1" applyFill="1"/>
    <xf numFmtId="0" fontId="23" fillId="0" borderId="0" xfId="0" applyFont="1" applyAlignment="1">
      <alignment horizontal="center" wrapText="1"/>
    </xf>
    <xf numFmtId="0" fontId="34" fillId="34" borderId="0" xfId="0" applyFont="1" applyFill="1" applyAlignment="1">
      <alignment horizontal="center"/>
    </xf>
    <xf numFmtId="1" fontId="23" fillId="0" borderId="10" xfId="0" applyNumberFormat="1" applyFont="1" applyBorder="1" applyAlignment="1">
      <alignment horizontal="center" wrapText="1"/>
    </xf>
    <xf numFmtId="1" fontId="23" fillId="0" borderId="0" xfId="0" applyNumberFormat="1" applyFont="1" applyAlignment="1">
      <alignment horizontal="center" wrapText="1"/>
    </xf>
    <xf numFmtId="1" fontId="24" fillId="0" borderId="0" xfId="0" applyNumberFormat="1" applyFont="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5" fillId="0" borderId="10" xfId="0" applyFont="1" applyBorder="1" applyAlignment="1">
      <alignment horizontal="left" wrapText="1"/>
    </xf>
    <xf numFmtId="1" fontId="25" fillId="0" borderId="15" xfId="0" applyNumberFormat="1" applyFont="1" applyBorder="1" applyAlignment="1">
      <alignment horizontal="center" wrapText="1"/>
    </xf>
    <xf numFmtId="0" fontId="25" fillId="0" borderId="15" xfId="0" applyFont="1" applyBorder="1" applyAlignment="1">
      <alignment horizontal="left" wrapText="1"/>
    </xf>
    <xf numFmtId="0" fontId="34" fillId="34" borderId="15" xfId="0" applyFont="1" applyFill="1" applyBorder="1"/>
    <xf numFmtId="1" fontId="34" fillId="34" borderId="15" xfId="0" applyNumberFormat="1" applyFont="1" applyFill="1" applyBorder="1" applyAlignment="1">
      <alignment horizontal="center"/>
    </xf>
    <xf numFmtId="0" fontId="24" fillId="0" borderId="15" xfId="0" applyFont="1" applyBorder="1"/>
    <xf numFmtId="0" fontId="34" fillId="34" borderId="15" xfId="0" applyFont="1" applyFill="1" applyBorder="1" applyAlignment="1">
      <alignment horizontal="center"/>
    </xf>
    <xf numFmtId="0" fontId="35" fillId="0" borderId="0" xfId="0" applyFont="1" applyAlignment="1">
      <alignment horizontal="center"/>
    </xf>
    <xf numFmtId="0" fontId="36" fillId="0" borderId="0" xfId="0" applyFont="1" applyAlignment="1">
      <alignment horizontal="center"/>
    </xf>
    <xf numFmtId="2" fontId="36" fillId="0" borderId="0" xfId="0" applyNumberFormat="1" applyFont="1" applyAlignment="1">
      <alignment horizontal="center"/>
    </xf>
    <xf numFmtId="0" fontId="23" fillId="0" borderId="18" xfId="0" applyFont="1" applyBorder="1" applyAlignment="1">
      <alignment horizontal="center" vertical="center" wrapText="1"/>
    </xf>
    <xf numFmtId="0" fontId="23" fillId="0" borderId="18" xfId="0" applyFont="1" applyBorder="1" applyAlignment="1">
      <alignment horizontal="center" wrapText="1"/>
    </xf>
    <xf numFmtId="0" fontId="23" fillId="34" borderId="18" xfId="0" applyFont="1" applyFill="1" applyBorder="1" applyAlignment="1">
      <alignment horizontal="left" wrapText="1"/>
    </xf>
    <xf numFmtId="0" fontId="25" fillId="0" borderId="18" xfId="0" applyFont="1" applyBorder="1" applyAlignment="1">
      <alignment horizontal="left" wrapText="1"/>
    </xf>
    <xf numFmtId="3" fontId="23" fillId="0" borderId="18" xfId="0" applyNumberFormat="1" applyFont="1" applyBorder="1" applyAlignment="1">
      <alignment horizontal="center" vertical="center" wrapText="1"/>
    </xf>
    <xf numFmtId="3" fontId="23" fillId="0" borderId="18" xfId="0" applyNumberFormat="1" applyFont="1" applyBorder="1" applyAlignment="1">
      <alignment horizontal="center" wrapText="1"/>
    </xf>
    <xf numFmtId="3" fontId="23" fillId="34" borderId="18" xfId="0" applyNumberFormat="1" applyFont="1" applyFill="1" applyBorder="1" applyAlignment="1">
      <alignment horizontal="center" wrapText="1"/>
    </xf>
    <xf numFmtId="2" fontId="23" fillId="34" borderId="18" xfId="0" applyNumberFormat="1" applyFont="1" applyFill="1" applyBorder="1" applyAlignment="1">
      <alignment horizontal="center" wrapText="1"/>
    </xf>
    <xf numFmtId="3" fontId="25" fillId="0" borderId="18" xfId="0" applyNumberFormat="1" applyFont="1" applyBorder="1" applyAlignment="1">
      <alignment horizontal="center" wrapText="1"/>
    </xf>
    <xf numFmtId="2" fontId="25" fillId="0" borderId="18" xfId="0" applyNumberFormat="1" applyFont="1" applyBorder="1" applyAlignment="1">
      <alignment horizontal="center" wrapText="1"/>
    </xf>
    <xf numFmtId="3" fontId="24" fillId="0" borderId="0" xfId="0" applyNumberFormat="1" applyFont="1" applyAlignment="1">
      <alignment horizontal="center"/>
    </xf>
    <xf numFmtId="3" fontId="23" fillId="34" borderId="18" xfId="0" applyNumberFormat="1" applyFont="1" applyFill="1" applyBorder="1" applyAlignment="1">
      <alignment horizontal="center" vertical="center" wrapText="1"/>
    </xf>
    <xf numFmtId="0" fontId="0" fillId="36" borderId="0" xfId="0" applyFill="1"/>
    <xf numFmtId="0" fontId="38" fillId="0" borderId="0" xfId="0" applyFont="1"/>
    <xf numFmtId="0" fontId="38" fillId="0" borderId="0" xfId="0" applyFont="1" applyAlignment="1">
      <alignment vertical="center"/>
    </xf>
    <xf numFmtId="3" fontId="23" fillId="0" borderId="20" xfId="0" applyNumberFormat="1" applyFont="1" applyBorder="1" applyAlignment="1">
      <alignment horizontal="center" vertical="center" wrapText="1"/>
    </xf>
    <xf numFmtId="3" fontId="41" fillId="0" borderId="0" xfId="0" applyNumberFormat="1" applyFont="1" applyAlignment="1">
      <alignment horizontal="center" vertical="center" wrapText="1"/>
    </xf>
    <xf numFmtId="3" fontId="38" fillId="0" borderId="0" xfId="0" applyNumberFormat="1" applyFont="1" applyAlignment="1">
      <alignment vertical="center"/>
    </xf>
    <xf numFmtId="3" fontId="39" fillId="0" borderId="0" xfId="0" applyNumberFormat="1" applyFont="1" applyAlignment="1">
      <alignment vertical="center"/>
    </xf>
    <xf numFmtId="2" fontId="36" fillId="0" borderId="0" xfId="0" applyNumberFormat="1" applyFont="1" applyAlignment="1">
      <alignment horizontal="center" vertical="center"/>
    </xf>
    <xf numFmtId="1" fontId="40" fillId="0" borderId="15" xfId="0" applyNumberFormat="1" applyFont="1" applyBorder="1" applyAlignment="1">
      <alignment horizontal="center" wrapText="1"/>
    </xf>
    <xf numFmtId="3" fontId="24" fillId="0" borderId="0" xfId="0" applyNumberFormat="1" applyFont="1"/>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0" fillId="0" borderId="0" xfId="0" applyFont="1" applyAlignment="1">
      <alignment horizontal="left" wrapText="1"/>
    </xf>
    <xf numFmtId="0" fontId="22" fillId="34" borderId="14" xfId="0" applyFont="1" applyFill="1" applyBorder="1" applyAlignment="1">
      <alignment horizontal="left" wrapText="1"/>
    </xf>
    <xf numFmtId="0" fontId="22" fillId="34" borderId="0" xfId="0" applyFont="1" applyFill="1" applyAlignment="1">
      <alignment horizontal="left" wrapText="1"/>
    </xf>
    <xf numFmtId="0" fontId="37" fillId="34" borderId="0" xfId="0" applyFont="1" applyFill="1" applyAlignment="1">
      <alignment horizontal="center"/>
    </xf>
    <xf numFmtId="0" fontId="23" fillId="0" borderId="17" xfId="0" applyFont="1" applyBorder="1" applyAlignment="1">
      <alignment horizontal="center" vertical="center" wrapText="1"/>
    </xf>
    <xf numFmtId="0" fontId="23" fillId="0" borderId="19" xfId="0" applyFont="1" applyBorder="1" applyAlignment="1">
      <alignment horizontal="center" vertical="center" wrapText="1"/>
    </xf>
    <xf numFmtId="0" fontId="25" fillId="0" borderId="0" xfId="0" applyFont="1" applyAlignment="1">
      <alignment horizontal="left" wrapText="1"/>
    </xf>
  </cellXfs>
  <cellStyles count="42">
    <cellStyle name="20% no 1. izcēluma" xfId="19" builtinId="30" customBuiltin="1"/>
    <cellStyle name="20% no 2. izcēluma" xfId="23" builtinId="34" customBuiltin="1"/>
    <cellStyle name="20% no 3. izcēluma" xfId="27" builtinId="38" customBuiltin="1"/>
    <cellStyle name="20% no 4. izcēluma" xfId="31" builtinId="42" customBuiltin="1"/>
    <cellStyle name="20% no 5. izcēluma" xfId="35" builtinId="46" customBuiltin="1"/>
    <cellStyle name="20% no 6. izcēluma" xfId="39" builtinId="50" customBuiltin="1"/>
    <cellStyle name="40% no 1. izcēluma" xfId="20" builtinId="31" customBuiltin="1"/>
    <cellStyle name="40% no 2. izcēluma" xfId="24" builtinId="35" customBuiltin="1"/>
    <cellStyle name="40% no 3. izcēluma" xfId="28" builtinId="39" customBuiltin="1"/>
    <cellStyle name="40% no 4. izcēluma" xfId="32" builtinId="43" customBuiltin="1"/>
    <cellStyle name="40% no 5. izcēluma" xfId="36" builtinId="47" customBuiltin="1"/>
    <cellStyle name="40% no 6. izcēluma" xfId="40" builtinId="51" customBuiltin="1"/>
    <cellStyle name="60% no 1. izcēluma" xfId="21" builtinId="32" customBuiltin="1"/>
    <cellStyle name="60% no 2. izcēluma" xfId="25" builtinId="36" customBuiltin="1"/>
    <cellStyle name="60% no 3. izcēluma" xfId="29" builtinId="40" customBuiltin="1"/>
    <cellStyle name="60% no 4. izcēluma" xfId="33" builtinId="44" customBuiltin="1"/>
    <cellStyle name="60% no 5. izcēluma" xfId="37" builtinId="48" customBuiltin="1"/>
    <cellStyle name="60% no 6. izcēluma" xfId="41" builtinId="52" customBuiltin="1"/>
    <cellStyle name="Aprēķināšana" xfId="11" builtinId="22" customBuiltin="1"/>
    <cellStyle name="Brīdinājuma teksts" xfId="14" builtinId="11" customBuiltin="1"/>
    <cellStyle name="Ievade" xfId="9" builtinId="20" customBuiltin="1"/>
    <cellStyle name="Izcēlums (1. veids)" xfId="18" builtinId="29" customBuiltin="1"/>
    <cellStyle name="Izcēlums (2. veids)" xfId="22" builtinId="33" customBuiltin="1"/>
    <cellStyle name="Izcēlums (3. veids)" xfId="26" builtinId="37" customBuiltin="1"/>
    <cellStyle name="Izcēlums (4. veids)" xfId="30" builtinId="41" customBuiltin="1"/>
    <cellStyle name="Izcēlums (5. veids)" xfId="34" builtinId="45" customBuiltin="1"/>
    <cellStyle name="Izcēlums (6. veids)" xfId="38" builtinId="49" customBuiltin="1"/>
    <cellStyle name="Izvade" xfId="10" builtinId="21" customBuiltin="1"/>
    <cellStyle name="Kopsumma" xfId="17" builtinId="25" customBuiltin="1"/>
    <cellStyle name="Labs" xfId="6" builtinId="26" customBuiltin="1"/>
    <cellStyle name="Neitrāls" xfId="8" builtinId="28" customBuiltin="1"/>
    <cellStyle name="Nosaukums" xfId="1" builtinId="15" customBuiltin="1"/>
    <cellStyle name="Parasts" xfId="0" builtinId="0"/>
    <cellStyle name="Paskaidrojošs teksts" xfId="16" builtinId="53" customBuiltin="1"/>
    <cellStyle name="Pārbaudes šūna" xfId="13" builtinId="23" customBuiltin="1"/>
    <cellStyle name="Piezīme" xfId="15" builtinId="10" customBuiltin="1"/>
    <cellStyle name="Saistīta šūna" xfId="12" builtinId="24" customBuiltin="1"/>
    <cellStyle name="Slikts" xfId="7" builtinId="27" customBuiltin="1"/>
    <cellStyle name="Virsraksts 1" xfId="2" builtinId="16" customBuiltin="1"/>
    <cellStyle name="Virsraksts 2" xfId="3" builtinId="17" customBuiltin="1"/>
    <cellStyle name="Virsraksts 3" xfId="4" builtinId="18" customBuiltin="1"/>
    <cellStyle name="Virsraksts 4" xfId="5" builtinId="19" customBuiltin="1"/>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354330</xdr:colOff>
      <xdr:row>0</xdr:row>
      <xdr:rowOff>53340</xdr:rowOff>
    </xdr:from>
    <xdr:to>
      <xdr:col>12</xdr:col>
      <xdr:colOff>269404</xdr:colOff>
      <xdr:row>34</xdr:row>
      <xdr:rowOff>38100</xdr:rowOff>
    </xdr:to>
    <xdr:pic>
      <xdr:nvPicPr>
        <xdr:cNvPr id="2" name="Attēls 1">
          <a:extLst>
            <a:ext uri="{FF2B5EF4-FFF2-40B4-BE49-F238E27FC236}">
              <a16:creationId xmlns:a16="http://schemas.microsoft.com/office/drawing/2014/main" id="{9EAC6E25-52CD-F57A-6D38-D7047AABA0CF}"/>
            </a:ext>
          </a:extLst>
        </xdr:cNvPr>
        <xdr:cNvPicPr>
          <a:picLocks noChangeAspect="1"/>
        </xdr:cNvPicPr>
      </xdr:nvPicPr>
      <xdr:blipFill>
        <a:blip xmlns:r="http://schemas.openxmlformats.org/officeDocument/2006/relationships" r:embed="rId1"/>
        <a:stretch>
          <a:fillRect/>
        </a:stretch>
      </xdr:blipFill>
      <xdr:spPr>
        <a:xfrm>
          <a:off x="354330" y="53340"/>
          <a:ext cx="7407439" cy="613791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9B41-8608-4668-8F36-39DF9B5F2AEC}">
  <dimension ref="A2:D24"/>
  <sheetViews>
    <sheetView workbookViewId="0">
      <selection activeCell="A25" sqref="A25"/>
    </sheetView>
  </sheetViews>
  <sheetFormatPr defaultColWidth="8.85546875" defaultRowHeight="18.75" x14ac:dyDescent="0.3"/>
  <cols>
    <col min="1" max="1" width="49.140625" style="22" bestFit="1" customWidth="1"/>
    <col min="2" max="2" width="17.28515625" style="88" customWidth="1"/>
    <col min="3" max="16384" width="8.85546875" style="22"/>
  </cols>
  <sheetData>
    <row r="2" spans="1:4" x14ac:dyDescent="0.3">
      <c r="A2" s="82" t="s">
        <v>719</v>
      </c>
      <c r="B2" s="84" t="s">
        <v>4</v>
      </c>
    </row>
    <row r="4" spans="1:4" s="17" customFormat="1" ht="26.45" customHeight="1" x14ac:dyDescent="0.25">
      <c r="A4" s="13" t="s">
        <v>5</v>
      </c>
      <c r="B4" s="15">
        <v>41425113</v>
      </c>
    </row>
    <row r="6" spans="1:4" ht="26.45" customHeight="1" x14ac:dyDescent="0.3">
      <c r="A6" s="18" t="s">
        <v>31</v>
      </c>
      <c r="B6" s="26">
        <v>50979672</v>
      </c>
      <c r="D6" s="22" t="s">
        <v>720</v>
      </c>
    </row>
    <row r="8" spans="1:4" x14ac:dyDescent="0.3">
      <c r="A8" s="23" t="s">
        <v>66</v>
      </c>
      <c r="B8" s="85">
        <v>9554559</v>
      </c>
      <c r="D8" s="22" t="s">
        <v>721</v>
      </c>
    </row>
    <row r="9" spans="1:4" x14ac:dyDescent="0.3">
      <c r="A9" s="83"/>
      <c r="B9" s="86"/>
    </row>
    <row r="10" spans="1:4" x14ac:dyDescent="0.3">
      <c r="A10" s="83"/>
      <c r="B10" s="86"/>
    </row>
    <row r="11" spans="1:4" x14ac:dyDescent="0.3">
      <c r="B11" s="87"/>
    </row>
    <row r="12" spans="1:4" x14ac:dyDescent="0.3">
      <c r="A12" s="90" t="s">
        <v>67</v>
      </c>
      <c r="B12" s="120">
        <v>6008257</v>
      </c>
    </row>
    <row r="13" spans="1:4" x14ac:dyDescent="0.3">
      <c r="A13" s="92" t="s">
        <v>68</v>
      </c>
      <c r="B13" s="91">
        <v>3546302</v>
      </c>
    </row>
    <row r="14" spans="1:4" x14ac:dyDescent="0.3">
      <c r="A14" s="93" t="s">
        <v>722</v>
      </c>
      <c r="B14" s="94">
        <f>B12+B13</f>
        <v>9554559</v>
      </c>
    </row>
    <row r="19" spans="1:2" x14ac:dyDescent="0.3">
      <c r="A19" s="95" t="s">
        <v>717</v>
      </c>
      <c r="B19" s="89">
        <v>5154917</v>
      </c>
    </row>
    <row r="20" spans="1:2" x14ac:dyDescent="0.3">
      <c r="A20" s="95" t="s">
        <v>716</v>
      </c>
      <c r="B20" s="89">
        <v>-1608615</v>
      </c>
    </row>
    <row r="21" spans="1:2" x14ac:dyDescent="0.3">
      <c r="A21" s="93" t="s">
        <v>718</v>
      </c>
      <c r="B21" s="96">
        <f>B19+B20</f>
        <v>3546302</v>
      </c>
    </row>
    <row r="24" spans="1:2" x14ac:dyDescent="0.3">
      <c r="A24" s="121">
        <f>B6-B20</f>
        <v>52588287</v>
      </c>
      <c r="B24" s="110">
        <f>B4+B19+B12</f>
        <v>52588287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1388-F763-4EC8-849D-8BA827A4B366}">
  <dimension ref="A1:C11"/>
  <sheetViews>
    <sheetView workbookViewId="0">
      <selection activeCell="C23" sqref="C23"/>
    </sheetView>
  </sheetViews>
  <sheetFormatPr defaultRowHeight="15" x14ac:dyDescent="0.25"/>
  <cols>
    <col min="1" max="1" width="32.5703125" customWidth="1"/>
    <col min="2" max="2" width="57.140625" customWidth="1"/>
    <col min="3" max="3" width="23.42578125" style="56" customWidth="1"/>
  </cols>
  <sheetData>
    <row r="1" spans="1:3" ht="21" x14ac:dyDescent="0.35">
      <c r="A1" s="125" t="s">
        <v>121</v>
      </c>
      <c r="B1" s="126"/>
      <c r="C1" s="126"/>
    </row>
    <row r="3" spans="1:3" ht="18.75" x14ac:dyDescent="0.25">
      <c r="A3" s="48" t="s">
        <v>106</v>
      </c>
      <c r="B3" s="48" t="s">
        <v>107</v>
      </c>
      <c r="C3" s="48" t="s">
        <v>344</v>
      </c>
    </row>
    <row r="4" spans="1:3" s="5" customFormat="1" ht="42" x14ac:dyDescent="0.35">
      <c r="A4" s="31" t="s">
        <v>120</v>
      </c>
      <c r="B4" s="31" t="s">
        <v>192</v>
      </c>
      <c r="C4" s="50">
        <v>600</v>
      </c>
    </row>
    <row r="5" spans="1:3" s="5" customFormat="1" ht="42" x14ac:dyDescent="0.35">
      <c r="A5" s="31" t="s">
        <v>113</v>
      </c>
      <c r="B5" s="31" t="s">
        <v>122</v>
      </c>
      <c r="C5" s="50">
        <v>4226</v>
      </c>
    </row>
    <row r="6" spans="1:3" ht="18.75" x14ac:dyDescent="0.3">
      <c r="A6" s="75"/>
      <c r="B6" s="76" t="s">
        <v>313</v>
      </c>
      <c r="C6" s="77">
        <f>C4+C5</f>
        <v>4826</v>
      </c>
    </row>
    <row r="8" spans="1:3" ht="21" x14ac:dyDescent="0.35">
      <c r="A8" s="125" t="s">
        <v>98</v>
      </c>
      <c r="B8" s="126"/>
      <c r="C8" s="126"/>
    </row>
    <row r="10" spans="1:3" ht="18.75" x14ac:dyDescent="0.25">
      <c r="A10" s="48" t="s">
        <v>106</v>
      </c>
      <c r="B10" s="48" t="s">
        <v>107</v>
      </c>
      <c r="C10" s="48" t="s">
        <v>344</v>
      </c>
    </row>
    <row r="11" spans="1:3" ht="168" x14ac:dyDescent="0.25">
      <c r="A11" s="31" t="s">
        <v>91</v>
      </c>
      <c r="B11" s="41" t="s">
        <v>124</v>
      </c>
      <c r="C11" s="55" t="s">
        <v>123</v>
      </c>
    </row>
  </sheetData>
  <mergeCells count="2">
    <mergeCell ref="A1:C1"/>
    <mergeCell ref="A8:C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A5B2-38E3-4FA1-B252-C1C3D9BCEDD3}">
  <dimension ref="A1:C11"/>
  <sheetViews>
    <sheetView workbookViewId="0">
      <selection activeCell="C2" sqref="C2"/>
    </sheetView>
  </sheetViews>
  <sheetFormatPr defaultRowHeight="15" x14ac:dyDescent="0.25"/>
  <cols>
    <col min="1" max="1" width="32.5703125" customWidth="1"/>
    <col min="2" max="2" width="57.140625" customWidth="1"/>
    <col min="3" max="3" width="23.42578125" style="51" customWidth="1"/>
  </cols>
  <sheetData>
    <row r="1" spans="1:3" ht="21" x14ac:dyDescent="0.35">
      <c r="A1" s="66" t="s">
        <v>96</v>
      </c>
      <c r="B1" s="67" t="s">
        <v>314</v>
      </c>
      <c r="C1" s="68">
        <f>SUM(C4:C10)</f>
        <v>171200</v>
      </c>
    </row>
    <row r="3" spans="1:3" s="5" customFormat="1" ht="21" x14ac:dyDescent="0.35">
      <c r="A3" s="49" t="s">
        <v>106</v>
      </c>
      <c r="B3" s="49" t="s">
        <v>107</v>
      </c>
      <c r="C3" s="57" t="s">
        <v>108</v>
      </c>
    </row>
    <row r="4" spans="1:3" s="5" customFormat="1" ht="42" x14ac:dyDescent="0.35">
      <c r="A4" s="31" t="s">
        <v>119</v>
      </c>
      <c r="B4" s="31" t="s">
        <v>109</v>
      </c>
      <c r="C4" s="53">
        <v>1700</v>
      </c>
    </row>
    <row r="5" spans="1:3" s="5" customFormat="1" ht="42" x14ac:dyDescent="0.35">
      <c r="A5" s="31" t="s">
        <v>110</v>
      </c>
      <c r="B5" s="31" t="s">
        <v>111</v>
      </c>
      <c r="C5" s="53">
        <v>45000</v>
      </c>
    </row>
    <row r="6" spans="1:3" s="5" customFormat="1" ht="63" x14ac:dyDescent="0.35">
      <c r="A6" s="31" t="s">
        <v>82</v>
      </c>
      <c r="B6" s="31" t="s">
        <v>112</v>
      </c>
      <c r="C6" s="53">
        <v>10000</v>
      </c>
    </row>
    <row r="7" spans="1:3" s="5" customFormat="1" ht="63" x14ac:dyDescent="0.35">
      <c r="A7" s="31" t="s">
        <v>113</v>
      </c>
      <c r="B7" s="31" t="s">
        <v>114</v>
      </c>
      <c r="C7" s="53">
        <v>65000</v>
      </c>
    </row>
    <row r="8" spans="1:3" s="5" customFormat="1" ht="42" x14ac:dyDescent="0.35">
      <c r="A8" s="31" t="s">
        <v>113</v>
      </c>
      <c r="B8" s="31" t="s">
        <v>115</v>
      </c>
      <c r="C8" s="53">
        <v>3500</v>
      </c>
    </row>
    <row r="9" spans="1:3" s="5" customFormat="1" ht="42" x14ac:dyDescent="0.35">
      <c r="A9" s="31" t="s">
        <v>116</v>
      </c>
      <c r="B9" s="31" t="s">
        <v>117</v>
      </c>
      <c r="C9" s="53">
        <v>26000</v>
      </c>
    </row>
    <row r="10" spans="1:3" s="5" customFormat="1" ht="84" x14ac:dyDescent="0.35">
      <c r="A10" s="31" t="s">
        <v>116</v>
      </c>
      <c r="B10" s="31" t="s">
        <v>118</v>
      </c>
      <c r="C10" s="53">
        <v>20000</v>
      </c>
    </row>
    <row r="11" spans="1:3" ht="21" x14ac:dyDescent="0.35">
      <c r="C11" s="5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DC8C5-61B4-4C33-8D6B-2DB504D18A5C}">
  <dimension ref="A1:C67"/>
  <sheetViews>
    <sheetView workbookViewId="0">
      <pane xSplit="1" ySplit="3" topLeftCell="B34" activePane="bottomRight" state="frozen"/>
      <selection pane="topRight" activeCell="B1" sqref="B1"/>
      <selection pane="bottomLeft" activeCell="A4" sqref="A4"/>
      <selection pane="bottomRight" activeCell="L74" sqref="L74"/>
    </sheetView>
  </sheetViews>
  <sheetFormatPr defaultRowHeight="15" x14ac:dyDescent="0.25"/>
  <cols>
    <col min="1" max="1" width="32.5703125" customWidth="1"/>
    <col min="2" max="2" width="57.140625" customWidth="1"/>
    <col min="3" max="3" width="23.42578125" style="51" customWidth="1"/>
  </cols>
  <sheetData>
    <row r="1" spans="1:3" ht="21" customHeight="1" x14ac:dyDescent="0.35">
      <c r="A1" s="125" t="s">
        <v>316</v>
      </c>
      <c r="B1" s="126"/>
      <c r="C1" s="78">
        <f>SUM(C4:C66)</f>
        <v>376275</v>
      </c>
    </row>
    <row r="3" spans="1:3" ht="18.75" x14ac:dyDescent="0.25">
      <c r="A3" s="48" t="s">
        <v>106</v>
      </c>
      <c r="B3" s="48" t="s">
        <v>107</v>
      </c>
      <c r="C3" s="52" t="s">
        <v>108</v>
      </c>
    </row>
    <row r="4" spans="1:3" ht="37.5" x14ac:dyDescent="0.25">
      <c r="A4" s="64" t="s">
        <v>125</v>
      </c>
      <c r="B4" s="64" t="s">
        <v>126</v>
      </c>
      <c r="C4" s="79">
        <v>94515</v>
      </c>
    </row>
    <row r="5" spans="1:3" ht="37.5" x14ac:dyDescent="0.25">
      <c r="A5" s="64" t="s">
        <v>125</v>
      </c>
      <c r="B5" s="64" t="s">
        <v>126</v>
      </c>
      <c r="C5" s="79">
        <v>19737</v>
      </c>
    </row>
    <row r="6" spans="1:3" ht="37.5" x14ac:dyDescent="0.25">
      <c r="A6" s="64" t="s">
        <v>130</v>
      </c>
      <c r="B6" s="64" t="s">
        <v>317</v>
      </c>
      <c r="C6" s="79">
        <v>10000</v>
      </c>
    </row>
    <row r="7" spans="1:3" ht="37.5" x14ac:dyDescent="0.25">
      <c r="A7" s="64" t="s">
        <v>130</v>
      </c>
      <c r="B7" s="64" t="s">
        <v>318</v>
      </c>
      <c r="C7" s="79">
        <v>600</v>
      </c>
    </row>
    <row r="8" spans="1:3" ht="37.5" x14ac:dyDescent="0.25">
      <c r="A8" s="64" t="s">
        <v>130</v>
      </c>
      <c r="B8" s="64" t="s">
        <v>153</v>
      </c>
      <c r="C8" s="79">
        <v>2000</v>
      </c>
    </row>
    <row r="9" spans="1:3" ht="18.75" x14ac:dyDescent="0.25">
      <c r="A9" s="64" t="s">
        <v>131</v>
      </c>
      <c r="B9" s="64" t="s">
        <v>132</v>
      </c>
      <c r="C9" s="79">
        <v>9000</v>
      </c>
    </row>
    <row r="10" spans="1:3" ht="37.5" x14ac:dyDescent="0.25">
      <c r="A10" s="64" t="s">
        <v>144</v>
      </c>
      <c r="B10" s="64" t="s">
        <v>319</v>
      </c>
      <c r="C10" s="79">
        <v>900</v>
      </c>
    </row>
    <row r="11" spans="1:3" ht="37.5" x14ac:dyDescent="0.25">
      <c r="A11" s="64" t="s">
        <v>144</v>
      </c>
      <c r="B11" s="64" t="s">
        <v>320</v>
      </c>
      <c r="C11" s="79">
        <v>2500</v>
      </c>
    </row>
    <row r="12" spans="1:3" ht="37.5" x14ac:dyDescent="0.25">
      <c r="A12" s="64" t="s">
        <v>178</v>
      </c>
      <c r="B12" s="64" t="s">
        <v>181</v>
      </c>
      <c r="C12" s="79">
        <v>650</v>
      </c>
    </row>
    <row r="13" spans="1:3" ht="37.5" x14ac:dyDescent="0.25">
      <c r="A13" s="64" t="s">
        <v>178</v>
      </c>
      <c r="B13" s="64" t="s">
        <v>179</v>
      </c>
      <c r="C13" s="79">
        <v>750</v>
      </c>
    </row>
    <row r="14" spans="1:3" ht="37.5" x14ac:dyDescent="0.25">
      <c r="A14" s="64" t="s">
        <v>165</v>
      </c>
      <c r="B14" s="64" t="s">
        <v>321</v>
      </c>
      <c r="C14" s="79">
        <v>1000</v>
      </c>
    </row>
    <row r="15" spans="1:3" ht="37.5" x14ac:dyDescent="0.25">
      <c r="A15" s="64" t="s">
        <v>137</v>
      </c>
      <c r="B15" s="64" t="s">
        <v>166</v>
      </c>
      <c r="C15" s="79">
        <v>1000</v>
      </c>
    </row>
    <row r="16" spans="1:3" ht="37.5" x14ac:dyDescent="0.25">
      <c r="A16" s="64" t="s">
        <v>137</v>
      </c>
      <c r="B16" s="64" t="s">
        <v>138</v>
      </c>
      <c r="C16" s="79">
        <v>4000</v>
      </c>
    </row>
    <row r="17" spans="1:3" ht="75" x14ac:dyDescent="0.25">
      <c r="A17" s="64" t="s">
        <v>180</v>
      </c>
      <c r="B17" s="64" t="s">
        <v>322</v>
      </c>
      <c r="C17" s="79">
        <v>750</v>
      </c>
    </row>
    <row r="18" spans="1:3" ht="75" x14ac:dyDescent="0.25">
      <c r="A18" s="64" t="s">
        <v>177</v>
      </c>
      <c r="B18" s="64" t="s">
        <v>323</v>
      </c>
      <c r="C18" s="79">
        <v>800</v>
      </c>
    </row>
    <row r="19" spans="1:3" ht="37.5" x14ac:dyDescent="0.25">
      <c r="A19" s="64" t="s">
        <v>169</v>
      </c>
      <c r="B19" s="64" t="s">
        <v>170</v>
      </c>
      <c r="C19" s="79">
        <v>900</v>
      </c>
    </row>
    <row r="20" spans="1:3" ht="37.5" x14ac:dyDescent="0.25">
      <c r="A20" s="64" t="s">
        <v>113</v>
      </c>
      <c r="B20" s="64" t="s">
        <v>146</v>
      </c>
      <c r="C20" s="79">
        <v>2230</v>
      </c>
    </row>
    <row r="21" spans="1:3" ht="37.5" x14ac:dyDescent="0.25">
      <c r="A21" s="64" t="s">
        <v>113</v>
      </c>
      <c r="B21" s="64" t="s">
        <v>145</v>
      </c>
      <c r="C21" s="79">
        <v>2500</v>
      </c>
    </row>
    <row r="22" spans="1:3" ht="37.5" x14ac:dyDescent="0.25">
      <c r="A22" s="64" t="s">
        <v>113</v>
      </c>
      <c r="B22" s="64" t="s">
        <v>324</v>
      </c>
      <c r="C22" s="79">
        <v>20000</v>
      </c>
    </row>
    <row r="23" spans="1:3" ht="37.5" x14ac:dyDescent="0.25">
      <c r="A23" s="64" t="s">
        <v>113</v>
      </c>
      <c r="B23" s="64" t="s">
        <v>325</v>
      </c>
      <c r="C23" s="79">
        <v>700</v>
      </c>
    </row>
    <row r="24" spans="1:3" ht="37.5" x14ac:dyDescent="0.25">
      <c r="A24" s="64" t="s">
        <v>113</v>
      </c>
      <c r="B24" s="64" t="s">
        <v>154</v>
      </c>
      <c r="C24" s="79">
        <v>1700</v>
      </c>
    </row>
    <row r="25" spans="1:3" ht="37.5" x14ac:dyDescent="0.25">
      <c r="A25" s="64" t="s">
        <v>113</v>
      </c>
      <c r="B25" s="64" t="s">
        <v>326</v>
      </c>
      <c r="C25" s="79">
        <v>1200</v>
      </c>
    </row>
    <row r="26" spans="1:3" ht="37.5" x14ac:dyDescent="0.25">
      <c r="A26" s="64" t="s">
        <v>185</v>
      </c>
      <c r="B26" s="64" t="s">
        <v>186</v>
      </c>
      <c r="C26" s="79">
        <v>510</v>
      </c>
    </row>
    <row r="27" spans="1:3" ht="37.5" x14ac:dyDescent="0.25">
      <c r="A27" s="64" t="s">
        <v>182</v>
      </c>
      <c r="B27" s="64" t="s">
        <v>126</v>
      </c>
      <c r="C27" s="79">
        <v>600</v>
      </c>
    </row>
    <row r="28" spans="1:3" ht="18.75" x14ac:dyDescent="0.25">
      <c r="A28" s="64" t="s">
        <v>190</v>
      </c>
      <c r="B28" s="64" t="s">
        <v>191</v>
      </c>
      <c r="C28" s="79">
        <v>500</v>
      </c>
    </row>
    <row r="29" spans="1:3" ht="18.75" x14ac:dyDescent="0.25">
      <c r="A29" s="64" t="s">
        <v>149</v>
      </c>
      <c r="B29" s="64" t="s">
        <v>150</v>
      </c>
      <c r="C29" s="79">
        <v>2145</v>
      </c>
    </row>
    <row r="30" spans="1:3" ht="37.5" x14ac:dyDescent="0.25">
      <c r="A30" s="64" t="s">
        <v>155</v>
      </c>
      <c r="B30" s="64" t="s">
        <v>156</v>
      </c>
      <c r="C30" s="79">
        <v>1500</v>
      </c>
    </row>
    <row r="31" spans="1:3" ht="37.5" x14ac:dyDescent="0.25">
      <c r="A31" s="64" t="s">
        <v>187</v>
      </c>
      <c r="B31" s="64" t="s">
        <v>327</v>
      </c>
      <c r="C31" s="79">
        <v>510</v>
      </c>
    </row>
    <row r="32" spans="1:3" ht="18.75" x14ac:dyDescent="0.25">
      <c r="A32" s="64" t="s">
        <v>172</v>
      </c>
      <c r="B32" s="64" t="s">
        <v>173</v>
      </c>
      <c r="C32" s="79">
        <v>900</v>
      </c>
    </row>
    <row r="33" spans="1:3" ht="37.5" x14ac:dyDescent="0.25">
      <c r="A33" s="64" t="s">
        <v>82</v>
      </c>
      <c r="B33" s="64" t="s">
        <v>328</v>
      </c>
      <c r="C33" s="79">
        <v>3086</v>
      </c>
    </row>
    <row r="34" spans="1:3" ht="18.75" x14ac:dyDescent="0.25">
      <c r="A34" s="64" t="s">
        <v>129</v>
      </c>
      <c r="B34" s="64" t="s">
        <v>329</v>
      </c>
      <c r="C34" s="79">
        <v>15000</v>
      </c>
    </row>
    <row r="35" spans="1:3" ht="37.5" x14ac:dyDescent="0.25">
      <c r="A35" s="64" t="s">
        <v>167</v>
      </c>
      <c r="B35" s="64" t="s">
        <v>168</v>
      </c>
      <c r="C35" s="79">
        <v>1000</v>
      </c>
    </row>
    <row r="36" spans="1:3" ht="37.5" x14ac:dyDescent="0.25">
      <c r="A36" s="64" t="s">
        <v>167</v>
      </c>
      <c r="B36" s="64" t="s">
        <v>183</v>
      </c>
      <c r="C36" s="79">
        <v>600</v>
      </c>
    </row>
    <row r="37" spans="1:3" ht="56.25" x14ac:dyDescent="0.25">
      <c r="A37" s="64" t="s">
        <v>134</v>
      </c>
      <c r="B37" s="64" t="s">
        <v>135</v>
      </c>
      <c r="C37" s="79">
        <v>5000</v>
      </c>
    </row>
    <row r="38" spans="1:3" ht="37.5" x14ac:dyDescent="0.25">
      <c r="A38" s="64" t="s">
        <v>147</v>
      </c>
      <c r="B38" s="64" t="s">
        <v>171</v>
      </c>
      <c r="C38" s="79">
        <v>900</v>
      </c>
    </row>
    <row r="39" spans="1:3" ht="37.5" x14ac:dyDescent="0.25">
      <c r="A39" s="64" t="s">
        <v>147</v>
      </c>
      <c r="B39" s="64" t="s">
        <v>148</v>
      </c>
      <c r="C39" s="79">
        <v>2150</v>
      </c>
    </row>
    <row r="40" spans="1:3" ht="37.5" x14ac:dyDescent="0.25">
      <c r="A40" s="64" t="s">
        <v>159</v>
      </c>
      <c r="B40" s="64" t="s">
        <v>160</v>
      </c>
      <c r="C40" s="79">
        <v>1394</v>
      </c>
    </row>
    <row r="41" spans="1:3" ht="37.5" x14ac:dyDescent="0.25">
      <c r="A41" s="64" t="s">
        <v>136</v>
      </c>
      <c r="B41" s="64" t="s">
        <v>139</v>
      </c>
      <c r="C41" s="79">
        <v>3000</v>
      </c>
    </row>
    <row r="42" spans="1:3" ht="56.25" x14ac:dyDescent="0.25">
      <c r="A42" s="64" t="s">
        <v>136</v>
      </c>
      <c r="B42" s="64" t="s">
        <v>330</v>
      </c>
      <c r="C42" s="79">
        <v>4570</v>
      </c>
    </row>
    <row r="43" spans="1:3" ht="75" x14ac:dyDescent="0.25">
      <c r="A43" s="64" t="s">
        <v>136</v>
      </c>
      <c r="B43" s="64" t="s">
        <v>331</v>
      </c>
      <c r="C43" s="79">
        <v>3000</v>
      </c>
    </row>
    <row r="44" spans="1:3" ht="56.25" x14ac:dyDescent="0.25">
      <c r="A44" s="64" t="s">
        <v>142</v>
      </c>
      <c r="B44" s="64" t="s">
        <v>342</v>
      </c>
      <c r="C44" s="79">
        <v>501</v>
      </c>
    </row>
    <row r="45" spans="1:3" ht="56.25" x14ac:dyDescent="0.25">
      <c r="A45" s="64" t="s">
        <v>142</v>
      </c>
      <c r="B45" s="64" t="s">
        <v>143</v>
      </c>
      <c r="C45" s="79">
        <v>2800</v>
      </c>
    </row>
    <row r="46" spans="1:3" ht="18.75" x14ac:dyDescent="0.25">
      <c r="A46" s="64" t="s">
        <v>140</v>
      </c>
      <c r="B46" s="64" t="s">
        <v>332</v>
      </c>
      <c r="C46" s="79">
        <v>1000</v>
      </c>
    </row>
    <row r="47" spans="1:3" ht="18.75" x14ac:dyDescent="0.25">
      <c r="A47" s="64" t="s">
        <v>140</v>
      </c>
      <c r="B47" s="64" t="s">
        <v>333</v>
      </c>
      <c r="C47" s="79">
        <v>3000</v>
      </c>
    </row>
    <row r="48" spans="1:3" ht="37.5" x14ac:dyDescent="0.25">
      <c r="A48" s="64" t="s">
        <v>140</v>
      </c>
      <c r="B48" s="64" t="s">
        <v>334</v>
      </c>
      <c r="C48" s="79">
        <v>650</v>
      </c>
    </row>
    <row r="49" spans="1:3" ht="37.5" x14ac:dyDescent="0.25">
      <c r="A49" s="64" t="s">
        <v>140</v>
      </c>
      <c r="B49" s="64" t="s">
        <v>335</v>
      </c>
      <c r="C49" s="79">
        <v>1200</v>
      </c>
    </row>
    <row r="50" spans="1:3" ht="75" x14ac:dyDescent="0.25">
      <c r="A50" s="64" t="s">
        <v>161</v>
      </c>
      <c r="B50" s="64" t="s">
        <v>336</v>
      </c>
      <c r="C50" s="79">
        <v>1300</v>
      </c>
    </row>
    <row r="51" spans="1:3" ht="18.75" x14ac:dyDescent="0.25">
      <c r="A51" s="64" t="s">
        <v>141</v>
      </c>
      <c r="B51" s="64" t="s">
        <v>188</v>
      </c>
      <c r="C51" s="79">
        <v>501</v>
      </c>
    </row>
    <row r="52" spans="1:3" ht="75" x14ac:dyDescent="0.25">
      <c r="A52" s="64" t="s">
        <v>141</v>
      </c>
      <c r="B52" s="64" t="s">
        <v>337</v>
      </c>
      <c r="C52" s="79">
        <v>2900</v>
      </c>
    </row>
    <row r="53" spans="1:3" ht="56.25" x14ac:dyDescent="0.25">
      <c r="A53" s="64" t="s">
        <v>184</v>
      </c>
      <c r="B53" s="64" t="s">
        <v>338</v>
      </c>
      <c r="C53" s="79">
        <v>556</v>
      </c>
    </row>
    <row r="54" spans="1:3" ht="18.75" x14ac:dyDescent="0.25">
      <c r="A54" s="64" t="s">
        <v>184</v>
      </c>
      <c r="B54" s="64" t="s">
        <v>189</v>
      </c>
      <c r="C54" s="79">
        <v>501</v>
      </c>
    </row>
    <row r="55" spans="1:3" ht="18.75" x14ac:dyDescent="0.25">
      <c r="A55" s="64" t="s">
        <v>157</v>
      </c>
      <c r="B55" s="64" t="s">
        <v>164</v>
      </c>
      <c r="C55" s="79">
        <v>1050</v>
      </c>
    </row>
    <row r="56" spans="1:3" ht="18.75" x14ac:dyDescent="0.25">
      <c r="A56" s="64" t="s">
        <v>157</v>
      </c>
      <c r="B56" s="64" t="s">
        <v>158</v>
      </c>
      <c r="C56" s="79">
        <v>1500</v>
      </c>
    </row>
    <row r="57" spans="1:3" ht="37.5" x14ac:dyDescent="0.25">
      <c r="A57" s="64" t="s">
        <v>151</v>
      </c>
      <c r="B57" s="64" t="s">
        <v>152</v>
      </c>
      <c r="C57" s="79">
        <v>2000</v>
      </c>
    </row>
    <row r="58" spans="1:3" ht="18.75" x14ac:dyDescent="0.25">
      <c r="A58" s="64" t="s">
        <v>162</v>
      </c>
      <c r="B58" s="64" t="s">
        <v>163</v>
      </c>
      <c r="C58" s="79">
        <v>1100</v>
      </c>
    </row>
    <row r="59" spans="1:3" ht="37.5" x14ac:dyDescent="0.25">
      <c r="A59" s="64" t="s">
        <v>127</v>
      </c>
      <c r="B59" s="64" t="s">
        <v>126</v>
      </c>
      <c r="C59" s="79">
        <v>82337</v>
      </c>
    </row>
    <row r="60" spans="1:3" ht="37.5" x14ac:dyDescent="0.25">
      <c r="A60" s="64" t="s">
        <v>75</v>
      </c>
      <c r="B60" s="64" t="s">
        <v>339</v>
      </c>
      <c r="C60" s="79">
        <v>1000</v>
      </c>
    </row>
    <row r="61" spans="1:3" ht="56.25" x14ac:dyDescent="0.25">
      <c r="A61" s="64" t="s">
        <v>75</v>
      </c>
      <c r="B61" s="64" t="s">
        <v>340</v>
      </c>
      <c r="C61" s="79">
        <v>2000</v>
      </c>
    </row>
    <row r="62" spans="1:3" ht="37.5" x14ac:dyDescent="0.25">
      <c r="A62" s="64" t="s">
        <v>128</v>
      </c>
      <c r="B62" s="64" t="s">
        <v>126</v>
      </c>
      <c r="C62" s="79">
        <v>35000</v>
      </c>
    </row>
    <row r="63" spans="1:3" ht="75" x14ac:dyDescent="0.25">
      <c r="A63" s="64" t="s">
        <v>176</v>
      </c>
      <c r="B63" s="64" t="s">
        <v>341</v>
      </c>
      <c r="C63" s="79">
        <v>828</v>
      </c>
    </row>
    <row r="64" spans="1:3" ht="56.25" x14ac:dyDescent="0.25">
      <c r="A64" s="64" t="s">
        <v>174</v>
      </c>
      <c r="B64" s="64" t="s">
        <v>175</v>
      </c>
      <c r="C64" s="79">
        <v>890</v>
      </c>
    </row>
    <row r="65" spans="1:3" ht="37.5" x14ac:dyDescent="0.25">
      <c r="A65" s="64" t="s">
        <v>133</v>
      </c>
      <c r="B65" s="64" t="s">
        <v>126</v>
      </c>
      <c r="C65" s="79">
        <v>5040</v>
      </c>
    </row>
    <row r="66" spans="1:3" ht="37.5" x14ac:dyDescent="0.25">
      <c r="A66" s="64" t="s">
        <v>133</v>
      </c>
      <c r="B66" s="64" t="s">
        <v>126</v>
      </c>
      <c r="C66" s="79">
        <v>4824</v>
      </c>
    </row>
    <row r="67" spans="1:3" ht="21" x14ac:dyDescent="0.35">
      <c r="C67" s="54"/>
    </row>
  </sheetData>
  <mergeCells count="1">
    <mergeCell ref="A1:B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6AB3-FAD2-48FF-814F-614DD4AC505A}">
  <dimension ref="A1:C33"/>
  <sheetViews>
    <sheetView workbookViewId="0">
      <pane xSplit="1" ySplit="3" topLeftCell="B25" activePane="bottomRight" state="frozen"/>
      <selection pane="topRight" activeCell="B1" sqref="B1"/>
      <selection pane="bottomLeft" activeCell="A4" sqref="A4"/>
      <selection pane="bottomRight" activeCell="E43" sqref="E43"/>
    </sheetView>
  </sheetViews>
  <sheetFormatPr defaultRowHeight="15" x14ac:dyDescent="0.25"/>
  <cols>
    <col min="1" max="1" width="32.5703125" customWidth="1"/>
    <col min="2" max="2" width="57.140625" customWidth="1"/>
    <col min="3" max="3" width="23.42578125" style="51" customWidth="1"/>
  </cols>
  <sheetData>
    <row r="1" spans="1:3" ht="41.45" customHeight="1" x14ac:dyDescent="0.35">
      <c r="A1" s="125" t="s">
        <v>353</v>
      </c>
      <c r="B1" s="126"/>
      <c r="C1" s="80">
        <f>SUM(C4:C33)</f>
        <v>6092670</v>
      </c>
    </row>
    <row r="3" spans="1:3" ht="18.75" x14ac:dyDescent="0.25">
      <c r="A3" s="48" t="s">
        <v>106</v>
      </c>
      <c r="B3" s="48" t="s">
        <v>107</v>
      </c>
      <c r="C3" s="52" t="s">
        <v>108</v>
      </c>
    </row>
    <row r="4" spans="1:3" ht="61.15" customHeight="1" x14ac:dyDescent="0.25">
      <c r="A4" s="64" t="s">
        <v>270</v>
      </c>
      <c r="B4" s="64" t="s">
        <v>345</v>
      </c>
      <c r="C4" s="79">
        <v>25000</v>
      </c>
    </row>
    <row r="5" spans="1:3" ht="75" x14ac:dyDescent="0.25">
      <c r="A5" s="64" t="s">
        <v>202</v>
      </c>
      <c r="B5" s="64" t="s">
        <v>193</v>
      </c>
      <c r="C5" s="79">
        <v>34903</v>
      </c>
    </row>
    <row r="6" spans="1:3" ht="37.5" x14ac:dyDescent="0.25">
      <c r="A6" s="64" t="s">
        <v>205</v>
      </c>
      <c r="B6" s="64" t="s">
        <v>193</v>
      </c>
      <c r="C6" s="79">
        <v>429311</v>
      </c>
    </row>
    <row r="7" spans="1:3" ht="37.5" x14ac:dyDescent="0.25">
      <c r="A7" s="64" t="s">
        <v>206</v>
      </c>
      <c r="B7" s="64" t="s">
        <v>193</v>
      </c>
      <c r="C7" s="79">
        <v>31367</v>
      </c>
    </row>
    <row r="8" spans="1:3" ht="37.5" x14ac:dyDescent="0.25">
      <c r="A8" s="64" t="s">
        <v>206</v>
      </c>
      <c r="B8" s="64" t="s">
        <v>193</v>
      </c>
      <c r="C8" s="79">
        <v>1673</v>
      </c>
    </row>
    <row r="9" spans="1:3" ht="37.5" x14ac:dyDescent="0.25">
      <c r="A9" s="64" t="s">
        <v>346</v>
      </c>
      <c r="B9" s="64" t="s">
        <v>193</v>
      </c>
      <c r="C9" s="79">
        <v>11992</v>
      </c>
    </row>
    <row r="10" spans="1:3" ht="56.25" x14ac:dyDescent="0.25">
      <c r="A10" s="64" t="s">
        <v>212</v>
      </c>
      <c r="B10" s="64" t="s">
        <v>193</v>
      </c>
      <c r="C10" s="79">
        <v>27440</v>
      </c>
    </row>
    <row r="11" spans="1:3" ht="37.5" x14ac:dyDescent="0.25">
      <c r="A11" s="64" t="s">
        <v>213</v>
      </c>
      <c r="B11" s="64" t="s">
        <v>193</v>
      </c>
      <c r="C11" s="79">
        <v>23727</v>
      </c>
    </row>
    <row r="12" spans="1:3" ht="93.75" x14ac:dyDescent="0.25">
      <c r="A12" s="64" t="s">
        <v>86</v>
      </c>
      <c r="B12" s="64" t="s">
        <v>193</v>
      </c>
      <c r="C12" s="79">
        <v>2642974</v>
      </c>
    </row>
    <row r="13" spans="1:3" ht="75" x14ac:dyDescent="0.25">
      <c r="A13" s="64" t="s">
        <v>203</v>
      </c>
      <c r="B13" s="64" t="s">
        <v>204</v>
      </c>
      <c r="C13" s="79">
        <v>25493</v>
      </c>
    </row>
    <row r="14" spans="1:3" ht="56.25" x14ac:dyDescent="0.25">
      <c r="A14" s="64" t="s">
        <v>87</v>
      </c>
      <c r="B14" s="64" t="s">
        <v>193</v>
      </c>
      <c r="C14" s="79">
        <v>2027460</v>
      </c>
    </row>
    <row r="15" spans="1:3" ht="56.25" x14ac:dyDescent="0.25">
      <c r="A15" s="64" t="s">
        <v>216</v>
      </c>
      <c r="B15" s="64" t="s">
        <v>193</v>
      </c>
      <c r="C15" s="79">
        <v>34000</v>
      </c>
    </row>
    <row r="16" spans="1:3" ht="56.25" x14ac:dyDescent="0.25">
      <c r="A16" s="64" t="s">
        <v>208</v>
      </c>
      <c r="B16" s="64" t="s">
        <v>209</v>
      </c>
      <c r="C16" s="79">
        <v>88093</v>
      </c>
    </row>
    <row r="17" spans="1:3" ht="56.25" x14ac:dyDescent="0.25">
      <c r="A17" s="64" t="s">
        <v>208</v>
      </c>
      <c r="B17" s="64" t="s">
        <v>210</v>
      </c>
      <c r="C17" s="79">
        <v>1815</v>
      </c>
    </row>
    <row r="18" spans="1:3" ht="56.25" x14ac:dyDescent="0.25">
      <c r="A18" s="64" t="s">
        <v>208</v>
      </c>
      <c r="B18" s="64" t="s">
        <v>211</v>
      </c>
      <c r="C18" s="79">
        <v>868</v>
      </c>
    </row>
    <row r="19" spans="1:3" ht="75" x14ac:dyDescent="0.25">
      <c r="A19" s="64" t="s">
        <v>214</v>
      </c>
      <c r="B19" s="64" t="s">
        <v>193</v>
      </c>
      <c r="C19" s="79">
        <v>120000</v>
      </c>
    </row>
    <row r="20" spans="1:3" ht="37.5" x14ac:dyDescent="0.25">
      <c r="A20" s="64" t="s">
        <v>137</v>
      </c>
      <c r="B20" s="64" t="s">
        <v>197</v>
      </c>
      <c r="C20" s="79">
        <v>4000</v>
      </c>
    </row>
    <row r="21" spans="1:3" ht="56.25" x14ac:dyDescent="0.25">
      <c r="A21" s="64" t="s">
        <v>198</v>
      </c>
      <c r="B21" s="64" t="s">
        <v>199</v>
      </c>
      <c r="C21" s="79">
        <v>12000</v>
      </c>
    </row>
    <row r="22" spans="1:3" ht="56.25" x14ac:dyDescent="0.25">
      <c r="A22" s="64" t="s">
        <v>177</v>
      </c>
      <c r="B22" s="64" t="s">
        <v>194</v>
      </c>
      <c r="C22" s="79">
        <v>4500</v>
      </c>
    </row>
    <row r="23" spans="1:3" ht="37.5" x14ac:dyDescent="0.25">
      <c r="A23" s="64" t="s">
        <v>226</v>
      </c>
      <c r="B23" s="64" t="s">
        <v>347</v>
      </c>
      <c r="C23" s="79">
        <v>30000</v>
      </c>
    </row>
    <row r="24" spans="1:3" ht="37.5" x14ac:dyDescent="0.25">
      <c r="A24" s="64" t="s">
        <v>348</v>
      </c>
      <c r="B24" s="64" t="s">
        <v>193</v>
      </c>
      <c r="C24" s="79">
        <v>20000</v>
      </c>
    </row>
    <row r="25" spans="1:3" ht="37.5" x14ac:dyDescent="0.25">
      <c r="A25" s="64" t="s">
        <v>200</v>
      </c>
      <c r="B25" s="64" t="s">
        <v>349</v>
      </c>
      <c r="C25" s="79">
        <v>15000</v>
      </c>
    </row>
    <row r="26" spans="1:3" ht="37.5" x14ac:dyDescent="0.25">
      <c r="A26" s="64" t="s">
        <v>200</v>
      </c>
      <c r="B26" s="64" t="s">
        <v>350</v>
      </c>
      <c r="C26" s="79">
        <v>10000</v>
      </c>
    </row>
    <row r="27" spans="1:3" ht="37.5" x14ac:dyDescent="0.25">
      <c r="A27" s="64" t="s">
        <v>200</v>
      </c>
      <c r="B27" s="64" t="s">
        <v>201</v>
      </c>
      <c r="C27" s="79">
        <v>4500</v>
      </c>
    </row>
    <row r="28" spans="1:3" ht="37.5" x14ac:dyDescent="0.25">
      <c r="A28" s="64" t="s">
        <v>351</v>
      </c>
      <c r="B28" s="64" t="s">
        <v>352</v>
      </c>
      <c r="C28" s="79">
        <v>222</v>
      </c>
    </row>
    <row r="29" spans="1:3" ht="37.5" x14ac:dyDescent="0.25">
      <c r="A29" s="64" t="s">
        <v>128</v>
      </c>
      <c r="B29" s="64" t="s">
        <v>193</v>
      </c>
      <c r="C29" s="79">
        <v>19078</v>
      </c>
    </row>
    <row r="30" spans="1:3" ht="56.25" x14ac:dyDescent="0.25">
      <c r="A30" s="64" t="s">
        <v>215</v>
      </c>
      <c r="B30" s="64" t="s">
        <v>193</v>
      </c>
      <c r="C30" s="79">
        <v>80000</v>
      </c>
    </row>
    <row r="31" spans="1:3" ht="37.5" x14ac:dyDescent="0.25">
      <c r="A31" s="64" t="s">
        <v>195</v>
      </c>
      <c r="B31" s="64" t="s">
        <v>196</v>
      </c>
      <c r="C31" s="79">
        <v>1815</v>
      </c>
    </row>
    <row r="32" spans="1:3" ht="37.5" x14ac:dyDescent="0.25">
      <c r="A32" s="64" t="s">
        <v>195</v>
      </c>
      <c r="B32" s="64" t="s">
        <v>193</v>
      </c>
      <c r="C32" s="79">
        <v>184153</v>
      </c>
    </row>
    <row r="33" spans="1:3" ht="56.25" x14ac:dyDescent="0.25">
      <c r="A33" s="64" t="s">
        <v>207</v>
      </c>
      <c r="B33" s="64" t="s">
        <v>193</v>
      </c>
      <c r="C33" s="79">
        <v>181286</v>
      </c>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53985-BFA2-45FE-B61C-6E9A9401021D}">
  <dimension ref="A1:C55"/>
  <sheetViews>
    <sheetView workbookViewId="0">
      <pane xSplit="1" ySplit="3" topLeftCell="B13" activePane="bottomRight" state="frozen"/>
      <selection pane="topRight" activeCell="B1" sqref="B1"/>
      <selection pane="bottomLeft" activeCell="A4" sqref="A4"/>
      <selection pane="bottomRight" activeCell="G15" sqref="G15"/>
    </sheetView>
  </sheetViews>
  <sheetFormatPr defaultRowHeight="15" x14ac:dyDescent="0.25"/>
  <cols>
    <col min="1" max="1" width="32.5703125" customWidth="1"/>
    <col min="2" max="2" width="57.140625" customWidth="1"/>
    <col min="3" max="3" width="23.42578125" style="51" customWidth="1"/>
  </cols>
  <sheetData>
    <row r="1" spans="1:3" ht="21" customHeight="1" x14ac:dyDescent="0.35">
      <c r="A1" s="125" t="s">
        <v>357</v>
      </c>
      <c r="B1" s="126"/>
      <c r="C1" s="74">
        <f>SUM(C4:C54)</f>
        <v>6837546</v>
      </c>
    </row>
    <row r="3" spans="1:3" ht="18.75" x14ac:dyDescent="0.25">
      <c r="A3" s="48" t="s">
        <v>106</v>
      </c>
      <c r="B3" s="48" t="s">
        <v>107</v>
      </c>
      <c r="C3" s="52" t="s">
        <v>108</v>
      </c>
    </row>
    <row r="4" spans="1:3" ht="56.25" x14ac:dyDescent="0.25">
      <c r="A4" s="64" t="s">
        <v>261</v>
      </c>
      <c r="B4" s="64" t="s">
        <v>196</v>
      </c>
      <c r="C4" s="79">
        <v>2295</v>
      </c>
    </row>
    <row r="5" spans="1:3" ht="56.25" x14ac:dyDescent="0.25">
      <c r="A5" s="64" t="s">
        <v>261</v>
      </c>
      <c r="B5" s="64" t="s">
        <v>218</v>
      </c>
      <c r="C5" s="79">
        <v>3388</v>
      </c>
    </row>
    <row r="6" spans="1:3" ht="56.25" x14ac:dyDescent="0.25">
      <c r="A6" s="64" t="s">
        <v>261</v>
      </c>
      <c r="B6" s="64" t="s">
        <v>225</v>
      </c>
      <c r="C6" s="79">
        <v>100000</v>
      </c>
    </row>
    <row r="7" spans="1:3" ht="56.25" x14ac:dyDescent="0.25">
      <c r="A7" s="64" t="s">
        <v>257</v>
      </c>
      <c r="B7" s="64" t="s">
        <v>258</v>
      </c>
      <c r="C7" s="79">
        <v>677</v>
      </c>
    </row>
    <row r="8" spans="1:3" ht="56.25" x14ac:dyDescent="0.25">
      <c r="A8" s="64" t="s">
        <v>257</v>
      </c>
      <c r="B8" s="64" t="s">
        <v>258</v>
      </c>
      <c r="C8" s="79">
        <v>501696</v>
      </c>
    </row>
    <row r="9" spans="1:3" ht="56.25" x14ac:dyDescent="0.25">
      <c r="A9" s="64" t="s">
        <v>257</v>
      </c>
      <c r="B9" s="64" t="s">
        <v>259</v>
      </c>
      <c r="C9" s="79">
        <v>6534</v>
      </c>
    </row>
    <row r="10" spans="1:3" ht="56.25" x14ac:dyDescent="0.25">
      <c r="A10" s="64" t="s">
        <v>257</v>
      </c>
      <c r="B10" s="64" t="s">
        <v>260</v>
      </c>
      <c r="C10" s="79">
        <v>4971</v>
      </c>
    </row>
    <row r="11" spans="1:3" ht="56.25" x14ac:dyDescent="0.25">
      <c r="A11" s="64" t="s">
        <v>236</v>
      </c>
      <c r="B11" s="64" t="s">
        <v>225</v>
      </c>
      <c r="C11" s="79">
        <v>67192</v>
      </c>
    </row>
    <row r="12" spans="1:3" ht="56.25" x14ac:dyDescent="0.25">
      <c r="A12" s="64" t="s">
        <v>224</v>
      </c>
      <c r="B12" s="64" t="s">
        <v>225</v>
      </c>
      <c r="C12" s="79">
        <v>88778</v>
      </c>
    </row>
    <row r="13" spans="1:3" ht="112.5" x14ac:dyDescent="0.25">
      <c r="A13" s="64" t="s">
        <v>253</v>
      </c>
      <c r="B13" s="64" t="s">
        <v>225</v>
      </c>
      <c r="C13" s="79">
        <v>389584</v>
      </c>
    </row>
    <row r="14" spans="1:3" ht="56.25" x14ac:dyDescent="0.25">
      <c r="A14" s="64" t="s">
        <v>250</v>
      </c>
      <c r="B14" s="64" t="s">
        <v>251</v>
      </c>
      <c r="C14" s="79">
        <v>24200</v>
      </c>
    </row>
    <row r="15" spans="1:3" ht="93.75" x14ac:dyDescent="0.25">
      <c r="A15" s="64" t="s">
        <v>252</v>
      </c>
      <c r="B15" s="64" t="s">
        <v>225</v>
      </c>
      <c r="C15" s="79">
        <v>1944798</v>
      </c>
    </row>
    <row r="16" spans="1:3" ht="56.25" x14ac:dyDescent="0.25">
      <c r="A16" s="64" t="s">
        <v>238</v>
      </c>
      <c r="B16" s="64" t="s">
        <v>239</v>
      </c>
      <c r="C16" s="79">
        <v>9000</v>
      </c>
    </row>
    <row r="17" spans="1:3" ht="75" x14ac:dyDescent="0.25">
      <c r="A17" s="64" t="s">
        <v>238</v>
      </c>
      <c r="B17" s="64" t="s">
        <v>1331</v>
      </c>
      <c r="C17" s="79">
        <v>19200</v>
      </c>
    </row>
    <row r="18" spans="1:3" ht="56.25" x14ac:dyDescent="0.25">
      <c r="A18" s="64" t="s">
        <v>238</v>
      </c>
      <c r="B18" s="64" t="s">
        <v>240</v>
      </c>
      <c r="C18" s="79">
        <v>7200</v>
      </c>
    </row>
    <row r="19" spans="1:3" ht="37.5" x14ac:dyDescent="0.25">
      <c r="A19" s="64" t="s">
        <v>230</v>
      </c>
      <c r="B19" s="64" t="s">
        <v>225</v>
      </c>
      <c r="C19" s="79">
        <v>8470</v>
      </c>
    </row>
    <row r="20" spans="1:3" ht="37.5" x14ac:dyDescent="0.25">
      <c r="A20" s="64" t="s">
        <v>246</v>
      </c>
      <c r="B20" s="64" t="s">
        <v>247</v>
      </c>
      <c r="C20" s="79">
        <v>34485</v>
      </c>
    </row>
    <row r="21" spans="1:3" ht="56.25" x14ac:dyDescent="0.25">
      <c r="A21" s="64" t="s">
        <v>237</v>
      </c>
      <c r="B21" s="64" t="s">
        <v>354</v>
      </c>
      <c r="C21" s="79">
        <v>15125</v>
      </c>
    </row>
    <row r="22" spans="1:3" ht="56.25" x14ac:dyDescent="0.25">
      <c r="A22" s="64" t="s">
        <v>237</v>
      </c>
      <c r="B22" s="64" t="s">
        <v>225</v>
      </c>
      <c r="C22" s="79">
        <v>948401</v>
      </c>
    </row>
    <row r="23" spans="1:3" ht="56.25" x14ac:dyDescent="0.25">
      <c r="A23" s="64" t="s">
        <v>237</v>
      </c>
      <c r="B23" s="64" t="s">
        <v>225</v>
      </c>
      <c r="C23" s="79">
        <v>3025</v>
      </c>
    </row>
    <row r="24" spans="1:3" ht="56.25" x14ac:dyDescent="0.25">
      <c r="A24" s="64" t="s">
        <v>237</v>
      </c>
      <c r="B24" s="64" t="s">
        <v>225</v>
      </c>
      <c r="C24" s="79">
        <v>16638</v>
      </c>
    </row>
    <row r="25" spans="1:3" ht="37.5" x14ac:dyDescent="0.25">
      <c r="A25" s="64" t="s">
        <v>232</v>
      </c>
      <c r="B25" s="64" t="s">
        <v>225</v>
      </c>
      <c r="C25" s="79">
        <v>10527</v>
      </c>
    </row>
    <row r="26" spans="1:3" ht="37.5" x14ac:dyDescent="0.25">
      <c r="A26" s="64" t="s">
        <v>231</v>
      </c>
      <c r="B26" s="64" t="s">
        <v>225</v>
      </c>
      <c r="C26" s="79">
        <v>15730</v>
      </c>
    </row>
    <row r="27" spans="1:3" ht="37.5" x14ac:dyDescent="0.25">
      <c r="A27" s="64" t="s">
        <v>233</v>
      </c>
      <c r="B27" s="64" t="s">
        <v>225</v>
      </c>
      <c r="C27" s="79">
        <v>7744</v>
      </c>
    </row>
    <row r="28" spans="1:3" ht="56.25" x14ac:dyDescent="0.25">
      <c r="A28" s="64" t="s">
        <v>217</v>
      </c>
      <c r="B28" s="64" t="s">
        <v>196</v>
      </c>
      <c r="C28" s="79">
        <v>3900</v>
      </c>
    </row>
    <row r="29" spans="1:3" ht="56.25" x14ac:dyDescent="0.25">
      <c r="A29" s="64" t="s">
        <v>217</v>
      </c>
      <c r="B29" s="64" t="s">
        <v>218</v>
      </c>
      <c r="C29" s="79">
        <v>585</v>
      </c>
    </row>
    <row r="30" spans="1:3" ht="56.25" x14ac:dyDescent="0.25">
      <c r="A30" s="64" t="s">
        <v>217</v>
      </c>
      <c r="B30" s="64" t="s">
        <v>219</v>
      </c>
      <c r="C30" s="79">
        <v>163414</v>
      </c>
    </row>
    <row r="31" spans="1:3" ht="93.75" x14ac:dyDescent="0.25">
      <c r="A31" s="64" t="s">
        <v>220</v>
      </c>
      <c r="B31" s="64" t="s">
        <v>196</v>
      </c>
      <c r="C31" s="79">
        <v>5700</v>
      </c>
    </row>
    <row r="32" spans="1:3" ht="93.75" x14ac:dyDescent="0.25">
      <c r="A32" s="64" t="s">
        <v>220</v>
      </c>
      <c r="B32" s="64" t="s">
        <v>218</v>
      </c>
      <c r="C32" s="79">
        <v>855</v>
      </c>
    </row>
    <row r="33" spans="1:3" ht="93.75" x14ac:dyDescent="0.25">
      <c r="A33" s="64" t="s">
        <v>220</v>
      </c>
      <c r="B33" s="64" t="s">
        <v>219</v>
      </c>
      <c r="C33" s="79">
        <v>400376</v>
      </c>
    </row>
    <row r="34" spans="1:3" ht="56.25" x14ac:dyDescent="0.25">
      <c r="A34" s="64" t="s">
        <v>255</v>
      </c>
      <c r="B34" s="64" t="s">
        <v>225</v>
      </c>
      <c r="C34" s="79">
        <v>34994</v>
      </c>
    </row>
    <row r="35" spans="1:3" ht="56.25" x14ac:dyDescent="0.25">
      <c r="A35" s="64" t="s">
        <v>262</v>
      </c>
      <c r="B35" s="64" t="s">
        <v>225</v>
      </c>
      <c r="C35" s="79">
        <v>30000</v>
      </c>
    </row>
    <row r="36" spans="1:3" ht="37.5" x14ac:dyDescent="0.25">
      <c r="A36" s="64" t="s">
        <v>234</v>
      </c>
      <c r="B36" s="64" t="s">
        <v>235</v>
      </c>
      <c r="C36" s="79">
        <v>14520</v>
      </c>
    </row>
    <row r="37" spans="1:3" ht="37.5" x14ac:dyDescent="0.25">
      <c r="A37" s="64" t="s">
        <v>249</v>
      </c>
      <c r="B37" s="64" t="s">
        <v>235</v>
      </c>
      <c r="C37" s="79">
        <v>6050</v>
      </c>
    </row>
    <row r="38" spans="1:3" ht="56.25" x14ac:dyDescent="0.25">
      <c r="A38" s="64" t="s">
        <v>248</v>
      </c>
      <c r="B38" s="64" t="s">
        <v>235</v>
      </c>
      <c r="C38" s="79">
        <v>6050</v>
      </c>
    </row>
    <row r="39" spans="1:3" ht="37.5" x14ac:dyDescent="0.25">
      <c r="A39" s="64" t="s">
        <v>241</v>
      </c>
      <c r="B39" s="64" t="s">
        <v>235</v>
      </c>
      <c r="C39" s="79">
        <v>14520</v>
      </c>
    </row>
    <row r="40" spans="1:3" ht="37.5" x14ac:dyDescent="0.25">
      <c r="A40" s="64" t="s">
        <v>226</v>
      </c>
      <c r="B40" s="64" t="s">
        <v>227</v>
      </c>
      <c r="C40" s="79">
        <v>7000</v>
      </c>
    </row>
    <row r="41" spans="1:3" ht="37.5" x14ac:dyDescent="0.25">
      <c r="A41" s="64" t="s">
        <v>221</v>
      </c>
      <c r="B41" s="64" t="s">
        <v>222</v>
      </c>
      <c r="C41" s="79">
        <v>13600</v>
      </c>
    </row>
    <row r="42" spans="1:3" ht="37.5" x14ac:dyDescent="0.25">
      <c r="A42" s="64" t="s">
        <v>221</v>
      </c>
      <c r="B42" s="64" t="s">
        <v>223</v>
      </c>
      <c r="C42" s="79">
        <v>1500</v>
      </c>
    </row>
    <row r="43" spans="1:3" ht="75" x14ac:dyDescent="0.25">
      <c r="A43" s="64" t="s">
        <v>263</v>
      </c>
      <c r="B43" s="64" t="s">
        <v>264</v>
      </c>
      <c r="C43" s="79">
        <v>1850</v>
      </c>
    </row>
    <row r="44" spans="1:3" ht="18.75" x14ac:dyDescent="0.25">
      <c r="A44" s="64" t="s">
        <v>254</v>
      </c>
      <c r="B44" s="64" t="s">
        <v>225</v>
      </c>
      <c r="C44" s="79">
        <v>65000</v>
      </c>
    </row>
    <row r="45" spans="1:3" ht="56.25" x14ac:dyDescent="0.25">
      <c r="A45" s="64" t="s">
        <v>242</v>
      </c>
      <c r="B45" s="64" t="s">
        <v>225</v>
      </c>
      <c r="C45" s="79">
        <v>13718</v>
      </c>
    </row>
    <row r="46" spans="1:3" ht="37.5" x14ac:dyDescent="0.25">
      <c r="A46" s="64" t="s">
        <v>256</v>
      </c>
      <c r="B46" s="64" t="s">
        <v>225</v>
      </c>
      <c r="C46" s="79">
        <v>119496</v>
      </c>
    </row>
    <row r="47" spans="1:3" ht="37.5" x14ac:dyDescent="0.25">
      <c r="A47" s="64" t="s">
        <v>355</v>
      </c>
      <c r="B47" s="64" t="s">
        <v>225</v>
      </c>
      <c r="C47" s="79">
        <v>428</v>
      </c>
    </row>
    <row r="48" spans="1:3" ht="37.5" x14ac:dyDescent="0.25">
      <c r="A48" s="64" t="s">
        <v>356</v>
      </c>
      <c r="B48" s="64" t="s">
        <v>225</v>
      </c>
      <c r="C48" s="79">
        <v>870</v>
      </c>
    </row>
    <row r="49" spans="1:3" ht="37.5" x14ac:dyDescent="0.25">
      <c r="A49" s="64" t="s">
        <v>128</v>
      </c>
      <c r="B49" s="64" t="s">
        <v>225</v>
      </c>
      <c r="C49" s="79">
        <v>20307</v>
      </c>
    </row>
    <row r="50" spans="1:3" ht="37.5" x14ac:dyDescent="0.25">
      <c r="A50" s="64" t="s">
        <v>228</v>
      </c>
      <c r="B50" s="64" t="s">
        <v>229</v>
      </c>
      <c r="C50" s="79">
        <v>5000</v>
      </c>
    </row>
    <row r="51" spans="1:3" ht="37.5" x14ac:dyDescent="0.25">
      <c r="A51" s="64" t="s">
        <v>244</v>
      </c>
      <c r="B51" s="64" t="s">
        <v>245</v>
      </c>
      <c r="C51" s="79">
        <v>46463</v>
      </c>
    </row>
    <row r="52" spans="1:3" ht="37.5" x14ac:dyDescent="0.25">
      <c r="A52" s="64" t="s">
        <v>90</v>
      </c>
      <c r="B52" s="64" t="s">
        <v>225</v>
      </c>
      <c r="C52" s="79">
        <v>1058948</v>
      </c>
    </row>
    <row r="53" spans="1:3" ht="75" x14ac:dyDescent="0.25">
      <c r="A53" s="64" t="s">
        <v>92</v>
      </c>
      <c r="B53" s="64" t="s">
        <v>225</v>
      </c>
      <c r="C53" s="79">
        <v>322744</v>
      </c>
    </row>
    <row r="54" spans="1:3" ht="93.75" x14ac:dyDescent="0.25">
      <c r="A54" s="64" t="s">
        <v>243</v>
      </c>
      <c r="B54" s="64" t="s">
        <v>225</v>
      </c>
      <c r="C54" s="79">
        <v>250000</v>
      </c>
    </row>
    <row r="55" spans="1:3" ht="21" x14ac:dyDescent="0.35">
      <c r="C55" s="54"/>
    </row>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35923-CCFC-48A7-9AA1-F64A3DCFB721}">
  <dimension ref="A1:C321"/>
  <sheetViews>
    <sheetView workbookViewId="0">
      <pane xSplit="1" ySplit="3" topLeftCell="B238" activePane="bottomRight" state="frozen"/>
      <selection pane="topRight" activeCell="B1" sqref="B1"/>
      <selection pane="bottomLeft" activeCell="A4" sqref="A4"/>
      <selection pane="bottomRight" activeCell="E4" sqref="E4"/>
    </sheetView>
  </sheetViews>
  <sheetFormatPr defaultRowHeight="15" x14ac:dyDescent="0.25"/>
  <cols>
    <col min="1" max="1" width="32.5703125" customWidth="1"/>
    <col min="2" max="2" width="57.140625" customWidth="1"/>
    <col min="3" max="3" width="23.42578125" style="51" customWidth="1"/>
  </cols>
  <sheetData>
    <row r="1" spans="1:3" ht="21" customHeight="1" x14ac:dyDescent="0.35">
      <c r="A1" s="125" t="s">
        <v>358</v>
      </c>
      <c r="B1" s="126"/>
      <c r="C1" s="74">
        <f>SUM(C4:C2880)</f>
        <v>208559</v>
      </c>
    </row>
    <row r="3" spans="1:3" ht="18.75" x14ac:dyDescent="0.25">
      <c r="A3" s="48" t="s">
        <v>106</v>
      </c>
      <c r="B3" s="48" t="s">
        <v>107</v>
      </c>
      <c r="C3" s="52" t="s">
        <v>108</v>
      </c>
    </row>
    <row r="4" spans="1:3" ht="18.75" x14ac:dyDescent="0.25">
      <c r="A4" s="64" t="s">
        <v>280</v>
      </c>
      <c r="B4" s="64" t="s">
        <v>358</v>
      </c>
      <c r="C4" s="79">
        <v>280</v>
      </c>
    </row>
    <row r="5" spans="1:3" ht="56.25" x14ac:dyDescent="0.25">
      <c r="A5" s="64" t="s">
        <v>293</v>
      </c>
      <c r="B5" s="64" t="s">
        <v>358</v>
      </c>
      <c r="C5" s="79">
        <v>299</v>
      </c>
    </row>
    <row r="6" spans="1:3" ht="37.5" x14ac:dyDescent="0.25">
      <c r="A6" s="64" t="s">
        <v>359</v>
      </c>
      <c r="B6" s="64" t="s">
        <v>360</v>
      </c>
      <c r="C6" s="79">
        <v>17645</v>
      </c>
    </row>
    <row r="7" spans="1:3" ht="37.5" x14ac:dyDescent="0.25">
      <c r="A7" s="64" t="s">
        <v>359</v>
      </c>
      <c r="B7" s="64" t="s">
        <v>361</v>
      </c>
      <c r="C7" s="79">
        <v>200</v>
      </c>
    </row>
    <row r="8" spans="1:3" ht="37.5" x14ac:dyDescent="0.25">
      <c r="A8" s="64" t="s">
        <v>359</v>
      </c>
      <c r="B8" s="64" t="s">
        <v>362</v>
      </c>
      <c r="C8" s="79">
        <v>200</v>
      </c>
    </row>
    <row r="9" spans="1:3" ht="56.25" x14ac:dyDescent="0.25">
      <c r="A9" s="64" t="s">
        <v>359</v>
      </c>
      <c r="B9" s="64" t="s">
        <v>363</v>
      </c>
      <c r="C9" s="79">
        <v>660</v>
      </c>
    </row>
    <row r="10" spans="1:3" ht="56.25" x14ac:dyDescent="0.25">
      <c r="A10" s="64" t="s">
        <v>359</v>
      </c>
      <c r="B10" s="64" t="s">
        <v>364</v>
      </c>
      <c r="C10" s="79">
        <v>500</v>
      </c>
    </row>
    <row r="11" spans="1:3" ht="37.5" x14ac:dyDescent="0.25">
      <c r="A11" s="64" t="s">
        <v>359</v>
      </c>
      <c r="B11" s="64" t="s">
        <v>365</v>
      </c>
      <c r="C11" s="79">
        <v>150</v>
      </c>
    </row>
    <row r="12" spans="1:3" ht="37.5" x14ac:dyDescent="0.25">
      <c r="A12" s="64" t="s">
        <v>284</v>
      </c>
      <c r="B12" s="64" t="s">
        <v>358</v>
      </c>
      <c r="C12" s="79">
        <v>2000</v>
      </c>
    </row>
    <row r="13" spans="1:3" ht="75" x14ac:dyDescent="0.25">
      <c r="A13" s="64" t="s">
        <v>291</v>
      </c>
      <c r="B13" s="64" t="s">
        <v>358</v>
      </c>
      <c r="C13" s="79">
        <v>250</v>
      </c>
    </row>
    <row r="14" spans="1:3" ht="75" x14ac:dyDescent="0.25">
      <c r="A14" s="64" t="s">
        <v>130</v>
      </c>
      <c r="B14" s="64" t="s">
        <v>366</v>
      </c>
      <c r="C14" s="79">
        <v>750</v>
      </c>
    </row>
    <row r="15" spans="1:3" ht="37.5" x14ac:dyDescent="0.25">
      <c r="A15" s="64" t="s">
        <v>367</v>
      </c>
      <c r="B15" s="64" t="s">
        <v>368</v>
      </c>
      <c r="C15" s="79">
        <v>95</v>
      </c>
    </row>
    <row r="16" spans="1:3" ht="37.5" x14ac:dyDescent="0.25">
      <c r="A16" s="64" t="s">
        <v>367</v>
      </c>
      <c r="B16" s="64" t="s">
        <v>369</v>
      </c>
      <c r="C16" s="79">
        <v>60</v>
      </c>
    </row>
    <row r="17" spans="1:3" ht="93.75" x14ac:dyDescent="0.25">
      <c r="A17" s="64" t="s">
        <v>281</v>
      </c>
      <c r="B17" s="64" t="s">
        <v>358</v>
      </c>
      <c r="C17" s="79">
        <v>500</v>
      </c>
    </row>
    <row r="18" spans="1:3" ht="93.75" x14ac:dyDescent="0.25">
      <c r="A18" s="64" t="s">
        <v>306</v>
      </c>
      <c r="B18" s="64" t="s">
        <v>370</v>
      </c>
      <c r="C18" s="79">
        <v>500</v>
      </c>
    </row>
    <row r="19" spans="1:3" ht="56.25" x14ac:dyDescent="0.25">
      <c r="A19" s="64" t="s">
        <v>294</v>
      </c>
      <c r="B19" s="64" t="s">
        <v>358</v>
      </c>
      <c r="C19" s="79">
        <v>500</v>
      </c>
    </row>
    <row r="20" spans="1:3" ht="18.75" x14ac:dyDescent="0.25">
      <c r="A20" s="64" t="s">
        <v>131</v>
      </c>
      <c r="B20" s="64" t="s">
        <v>371</v>
      </c>
      <c r="C20" s="79">
        <v>100</v>
      </c>
    </row>
    <row r="21" spans="1:3" ht="37.5" x14ac:dyDescent="0.25">
      <c r="A21" s="64" t="s">
        <v>372</v>
      </c>
      <c r="B21" s="64" t="s">
        <v>373</v>
      </c>
      <c r="C21" s="79">
        <v>1430</v>
      </c>
    </row>
    <row r="22" spans="1:3" ht="37.5" x14ac:dyDescent="0.25">
      <c r="A22" s="64" t="s">
        <v>374</v>
      </c>
      <c r="B22" s="64" t="s">
        <v>375</v>
      </c>
      <c r="C22" s="79">
        <v>500</v>
      </c>
    </row>
    <row r="23" spans="1:3" ht="37.5" x14ac:dyDescent="0.25">
      <c r="A23" s="64" t="s">
        <v>374</v>
      </c>
      <c r="B23" s="64" t="s">
        <v>376</v>
      </c>
      <c r="C23" s="79">
        <v>300</v>
      </c>
    </row>
    <row r="24" spans="1:3" ht="37.5" x14ac:dyDescent="0.25">
      <c r="A24" s="64" t="s">
        <v>144</v>
      </c>
      <c r="B24" s="64" t="s">
        <v>377</v>
      </c>
      <c r="C24" s="79">
        <v>200</v>
      </c>
    </row>
    <row r="25" spans="1:3" ht="37.5" x14ac:dyDescent="0.25">
      <c r="A25" s="64" t="s">
        <v>144</v>
      </c>
      <c r="B25" s="64" t="s">
        <v>378</v>
      </c>
      <c r="C25" s="79">
        <v>100</v>
      </c>
    </row>
    <row r="26" spans="1:3" ht="37.5" x14ac:dyDescent="0.25">
      <c r="A26" s="64" t="s">
        <v>144</v>
      </c>
      <c r="B26" s="64" t="s">
        <v>379</v>
      </c>
      <c r="C26" s="79">
        <v>350</v>
      </c>
    </row>
    <row r="27" spans="1:3" ht="56.25" x14ac:dyDescent="0.25">
      <c r="A27" s="64" t="s">
        <v>144</v>
      </c>
      <c r="B27" s="64" t="s">
        <v>380</v>
      </c>
      <c r="C27" s="79">
        <v>200</v>
      </c>
    </row>
    <row r="28" spans="1:3" ht="37.5" x14ac:dyDescent="0.25">
      <c r="A28" s="64" t="s">
        <v>178</v>
      </c>
      <c r="B28" s="64" t="s">
        <v>381</v>
      </c>
      <c r="C28" s="79">
        <v>120</v>
      </c>
    </row>
    <row r="29" spans="1:3" ht="37.5" x14ac:dyDescent="0.25">
      <c r="A29" s="64" t="s">
        <v>178</v>
      </c>
      <c r="B29" s="64" t="s">
        <v>382</v>
      </c>
      <c r="C29" s="79">
        <v>200</v>
      </c>
    </row>
    <row r="30" spans="1:3" ht="37.5" x14ac:dyDescent="0.25">
      <c r="A30" s="64" t="s">
        <v>178</v>
      </c>
      <c r="B30" s="64" t="s">
        <v>383</v>
      </c>
      <c r="C30" s="79">
        <v>250</v>
      </c>
    </row>
    <row r="31" spans="1:3" ht="37.5" x14ac:dyDescent="0.25">
      <c r="A31" s="64" t="s">
        <v>178</v>
      </c>
      <c r="B31" s="64" t="s">
        <v>384</v>
      </c>
      <c r="C31" s="79">
        <v>300</v>
      </c>
    </row>
    <row r="32" spans="1:3" ht="37.5" x14ac:dyDescent="0.25">
      <c r="A32" s="64" t="s">
        <v>385</v>
      </c>
      <c r="B32" s="64" t="s">
        <v>386</v>
      </c>
      <c r="C32" s="79">
        <v>200</v>
      </c>
    </row>
    <row r="33" spans="1:3" ht="37.5" x14ac:dyDescent="0.25">
      <c r="A33" s="64" t="s">
        <v>385</v>
      </c>
      <c r="B33" s="64" t="s">
        <v>387</v>
      </c>
      <c r="C33" s="79">
        <v>300</v>
      </c>
    </row>
    <row r="34" spans="1:3" ht="37.5" x14ac:dyDescent="0.25">
      <c r="A34" s="64" t="s">
        <v>165</v>
      </c>
      <c r="B34" s="64" t="s">
        <v>388</v>
      </c>
      <c r="C34" s="79">
        <v>200</v>
      </c>
    </row>
    <row r="35" spans="1:3" ht="37.5" x14ac:dyDescent="0.25">
      <c r="A35" s="64" t="s">
        <v>137</v>
      </c>
      <c r="B35" s="64" t="s">
        <v>389</v>
      </c>
      <c r="C35" s="79">
        <v>450</v>
      </c>
    </row>
    <row r="36" spans="1:3" ht="37.5" x14ac:dyDescent="0.25">
      <c r="A36" s="64" t="s">
        <v>137</v>
      </c>
      <c r="B36" s="64" t="s">
        <v>390</v>
      </c>
      <c r="C36" s="79">
        <v>250</v>
      </c>
    </row>
    <row r="37" spans="1:3" ht="37.5" x14ac:dyDescent="0.25">
      <c r="A37" s="64" t="s">
        <v>137</v>
      </c>
      <c r="B37" s="64" t="s">
        <v>391</v>
      </c>
      <c r="C37" s="79">
        <v>500</v>
      </c>
    </row>
    <row r="38" spans="1:3" ht="37.5" x14ac:dyDescent="0.25">
      <c r="A38" s="64" t="s">
        <v>198</v>
      </c>
      <c r="B38" s="64" t="s">
        <v>392</v>
      </c>
      <c r="C38" s="79">
        <v>200</v>
      </c>
    </row>
    <row r="39" spans="1:3" ht="37.5" x14ac:dyDescent="0.25">
      <c r="A39" s="64" t="s">
        <v>198</v>
      </c>
      <c r="B39" s="64" t="s">
        <v>393</v>
      </c>
      <c r="C39" s="79">
        <v>300</v>
      </c>
    </row>
    <row r="40" spans="1:3" ht="37.5" x14ac:dyDescent="0.25">
      <c r="A40" s="64" t="s">
        <v>198</v>
      </c>
      <c r="B40" s="64" t="s">
        <v>394</v>
      </c>
      <c r="C40" s="79">
        <v>350</v>
      </c>
    </row>
    <row r="41" spans="1:3" ht="37.5" x14ac:dyDescent="0.25">
      <c r="A41" s="64" t="s">
        <v>198</v>
      </c>
      <c r="B41" s="64" t="s">
        <v>395</v>
      </c>
      <c r="C41" s="79">
        <v>400</v>
      </c>
    </row>
    <row r="42" spans="1:3" ht="37.5" x14ac:dyDescent="0.25">
      <c r="A42" s="64" t="s">
        <v>198</v>
      </c>
      <c r="B42" s="64" t="s">
        <v>396</v>
      </c>
      <c r="C42" s="79">
        <v>100</v>
      </c>
    </row>
    <row r="43" spans="1:3" ht="37.5" x14ac:dyDescent="0.25">
      <c r="A43" s="64" t="s">
        <v>397</v>
      </c>
      <c r="B43" s="64" t="s">
        <v>398</v>
      </c>
      <c r="C43" s="79">
        <v>30</v>
      </c>
    </row>
    <row r="44" spans="1:3" ht="37.5" x14ac:dyDescent="0.25">
      <c r="A44" s="64" t="s">
        <v>397</v>
      </c>
      <c r="B44" s="64" t="s">
        <v>399</v>
      </c>
      <c r="C44" s="79">
        <v>180</v>
      </c>
    </row>
    <row r="45" spans="1:3" ht="37.5" x14ac:dyDescent="0.25">
      <c r="A45" s="64" t="s">
        <v>397</v>
      </c>
      <c r="B45" s="64" t="s">
        <v>400</v>
      </c>
      <c r="C45" s="79">
        <v>250</v>
      </c>
    </row>
    <row r="46" spans="1:3" ht="37.5" x14ac:dyDescent="0.25">
      <c r="A46" s="64" t="s">
        <v>397</v>
      </c>
      <c r="B46" s="64" t="s">
        <v>401</v>
      </c>
      <c r="C46" s="79">
        <v>180</v>
      </c>
    </row>
    <row r="47" spans="1:3" ht="37.5" x14ac:dyDescent="0.25">
      <c r="A47" s="64" t="s">
        <v>397</v>
      </c>
      <c r="B47" s="64" t="s">
        <v>402</v>
      </c>
      <c r="C47" s="79">
        <v>100</v>
      </c>
    </row>
    <row r="48" spans="1:3" ht="37.5" x14ac:dyDescent="0.25">
      <c r="A48" s="64" t="s">
        <v>180</v>
      </c>
      <c r="B48" s="64" t="s">
        <v>403</v>
      </c>
      <c r="C48" s="79">
        <v>350</v>
      </c>
    </row>
    <row r="49" spans="1:3" ht="37.5" x14ac:dyDescent="0.25">
      <c r="A49" s="64" t="s">
        <v>180</v>
      </c>
      <c r="B49" s="64" t="s">
        <v>404</v>
      </c>
      <c r="C49" s="79">
        <v>350</v>
      </c>
    </row>
    <row r="50" spans="1:3" ht="37.5" x14ac:dyDescent="0.25">
      <c r="A50" s="64" t="s">
        <v>177</v>
      </c>
      <c r="B50" s="64" t="s">
        <v>405</v>
      </c>
      <c r="C50" s="79">
        <v>180</v>
      </c>
    </row>
    <row r="51" spans="1:3" ht="37.5" x14ac:dyDescent="0.25">
      <c r="A51" s="64" t="s">
        <v>177</v>
      </c>
      <c r="B51" s="64" t="s">
        <v>406</v>
      </c>
      <c r="C51" s="79">
        <v>300</v>
      </c>
    </row>
    <row r="52" spans="1:3" ht="37.5" x14ac:dyDescent="0.25">
      <c r="A52" s="64" t="s">
        <v>177</v>
      </c>
      <c r="B52" s="64" t="s">
        <v>407</v>
      </c>
      <c r="C52" s="79">
        <v>100</v>
      </c>
    </row>
    <row r="53" spans="1:3" ht="37.5" x14ac:dyDescent="0.25">
      <c r="A53" s="64" t="s">
        <v>177</v>
      </c>
      <c r="B53" s="64" t="s">
        <v>408</v>
      </c>
      <c r="C53" s="79">
        <v>170</v>
      </c>
    </row>
    <row r="54" spans="1:3" ht="37.5" x14ac:dyDescent="0.25">
      <c r="A54" s="64" t="s">
        <v>177</v>
      </c>
      <c r="B54" s="64" t="s">
        <v>409</v>
      </c>
      <c r="C54" s="79">
        <v>250</v>
      </c>
    </row>
    <row r="55" spans="1:3" ht="37.5" x14ac:dyDescent="0.25">
      <c r="A55" s="64" t="s">
        <v>177</v>
      </c>
      <c r="B55" s="64" t="s">
        <v>410</v>
      </c>
      <c r="C55" s="79">
        <v>240</v>
      </c>
    </row>
    <row r="56" spans="1:3" ht="37.5" x14ac:dyDescent="0.25">
      <c r="A56" s="64" t="s">
        <v>177</v>
      </c>
      <c r="B56" s="64" t="s">
        <v>411</v>
      </c>
      <c r="C56" s="79">
        <v>60</v>
      </c>
    </row>
    <row r="57" spans="1:3" ht="37.5" x14ac:dyDescent="0.25">
      <c r="A57" s="64" t="s">
        <v>177</v>
      </c>
      <c r="B57" s="64" t="s">
        <v>412</v>
      </c>
      <c r="C57" s="79">
        <v>450</v>
      </c>
    </row>
    <row r="58" spans="1:3" ht="37.5" x14ac:dyDescent="0.25">
      <c r="A58" s="64" t="s">
        <v>177</v>
      </c>
      <c r="B58" s="64" t="s">
        <v>413</v>
      </c>
      <c r="C58" s="79">
        <v>300</v>
      </c>
    </row>
    <row r="59" spans="1:3" ht="37.5" x14ac:dyDescent="0.25">
      <c r="A59" s="64" t="s">
        <v>177</v>
      </c>
      <c r="B59" s="64" t="s">
        <v>414</v>
      </c>
      <c r="C59" s="79">
        <v>200</v>
      </c>
    </row>
    <row r="60" spans="1:3" ht="37.5" x14ac:dyDescent="0.25">
      <c r="A60" s="64" t="s">
        <v>177</v>
      </c>
      <c r="B60" s="64" t="s">
        <v>415</v>
      </c>
      <c r="C60" s="79">
        <v>500</v>
      </c>
    </row>
    <row r="61" spans="1:3" ht="37.5" x14ac:dyDescent="0.25">
      <c r="A61" s="64" t="s">
        <v>169</v>
      </c>
      <c r="B61" s="64" t="s">
        <v>358</v>
      </c>
      <c r="C61" s="79">
        <v>600</v>
      </c>
    </row>
    <row r="62" spans="1:3" ht="37.5" x14ac:dyDescent="0.25">
      <c r="A62" s="64" t="s">
        <v>169</v>
      </c>
      <c r="B62" s="64" t="s">
        <v>416</v>
      </c>
      <c r="C62" s="79">
        <v>300</v>
      </c>
    </row>
    <row r="63" spans="1:3" ht="37.5" x14ac:dyDescent="0.25">
      <c r="A63" s="64" t="s">
        <v>113</v>
      </c>
      <c r="B63" s="64" t="s">
        <v>417</v>
      </c>
      <c r="C63" s="79">
        <v>3300</v>
      </c>
    </row>
    <row r="64" spans="1:3" ht="37.5" x14ac:dyDescent="0.25">
      <c r="A64" s="64" t="s">
        <v>113</v>
      </c>
      <c r="B64" s="64" t="s">
        <v>418</v>
      </c>
      <c r="C64" s="79">
        <v>800</v>
      </c>
    </row>
    <row r="65" spans="1:3" ht="37.5" x14ac:dyDescent="0.25">
      <c r="A65" s="64" t="s">
        <v>113</v>
      </c>
      <c r="B65" s="64" t="s">
        <v>419</v>
      </c>
      <c r="C65" s="79">
        <v>800</v>
      </c>
    </row>
    <row r="66" spans="1:3" ht="37.5" x14ac:dyDescent="0.25">
      <c r="A66" s="64" t="s">
        <v>113</v>
      </c>
      <c r="B66" s="64" t="s">
        <v>420</v>
      </c>
      <c r="C66" s="79">
        <v>600</v>
      </c>
    </row>
    <row r="67" spans="1:3" ht="37.5" x14ac:dyDescent="0.25">
      <c r="A67" s="64" t="s">
        <v>113</v>
      </c>
      <c r="B67" s="64" t="s">
        <v>421</v>
      </c>
      <c r="C67" s="79">
        <v>600</v>
      </c>
    </row>
    <row r="68" spans="1:3" ht="37.5" x14ac:dyDescent="0.25">
      <c r="A68" s="64" t="s">
        <v>113</v>
      </c>
      <c r="B68" s="64" t="s">
        <v>422</v>
      </c>
      <c r="C68" s="79">
        <v>700</v>
      </c>
    </row>
    <row r="69" spans="1:3" ht="37.5" x14ac:dyDescent="0.25">
      <c r="A69" s="64" t="s">
        <v>113</v>
      </c>
      <c r="B69" s="64" t="s">
        <v>423</v>
      </c>
      <c r="C69" s="79">
        <v>900</v>
      </c>
    </row>
    <row r="70" spans="1:3" ht="37.5" x14ac:dyDescent="0.25">
      <c r="A70" s="64" t="s">
        <v>113</v>
      </c>
      <c r="B70" s="64" t="s">
        <v>424</v>
      </c>
      <c r="C70" s="79">
        <v>150</v>
      </c>
    </row>
    <row r="71" spans="1:3" ht="37.5" x14ac:dyDescent="0.25">
      <c r="A71" s="64" t="s">
        <v>425</v>
      </c>
      <c r="B71" s="64" t="s">
        <v>358</v>
      </c>
      <c r="C71" s="79">
        <v>1608</v>
      </c>
    </row>
    <row r="72" spans="1:3" ht="37.5" x14ac:dyDescent="0.25">
      <c r="A72" s="64" t="s">
        <v>426</v>
      </c>
      <c r="B72" s="64" t="s">
        <v>358</v>
      </c>
      <c r="C72" s="79">
        <v>1450</v>
      </c>
    </row>
    <row r="73" spans="1:3" ht="37.5" x14ac:dyDescent="0.25">
      <c r="A73" s="64" t="s">
        <v>185</v>
      </c>
      <c r="B73" s="64" t="s">
        <v>427</v>
      </c>
      <c r="C73" s="79">
        <v>480</v>
      </c>
    </row>
    <row r="74" spans="1:3" ht="37.5" x14ac:dyDescent="0.25">
      <c r="A74" s="64" t="s">
        <v>185</v>
      </c>
      <c r="B74" s="64" t="s">
        <v>428</v>
      </c>
      <c r="C74" s="79">
        <v>410</v>
      </c>
    </row>
    <row r="75" spans="1:3" ht="37.5" x14ac:dyDescent="0.25">
      <c r="A75" s="64" t="s">
        <v>185</v>
      </c>
      <c r="B75" s="64" t="s">
        <v>429</v>
      </c>
      <c r="C75" s="79">
        <v>80</v>
      </c>
    </row>
    <row r="76" spans="1:3" ht="37.5" x14ac:dyDescent="0.25">
      <c r="A76" s="64" t="s">
        <v>185</v>
      </c>
      <c r="B76" s="64" t="s">
        <v>430</v>
      </c>
      <c r="C76" s="79">
        <v>150</v>
      </c>
    </row>
    <row r="77" spans="1:3" ht="37.5" x14ac:dyDescent="0.25">
      <c r="A77" s="64" t="s">
        <v>185</v>
      </c>
      <c r="B77" s="64" t="s">
        <v>431</v>
      </c>
      <c r="C77" s="79">
        <v>275</v>
      </c>
    </row>
    <row r="78" spans="1:3" ht="37.5" x14ac:dyDescent="0.25">
      <c r="A78" s="64" t="s">
        <v>185</v>
      </c>
      <c r="B78" s="64" t="s">
        <v>432</v>
      </c>
      <c r="C78" s="79">
        <v>275</v>
      </c>
    </row>
    <row r="79" spans="1:3" ht="37.5" x14ac:dyDescent="0.25">
      <c r="A79" s="64" t="s">
        <v>185</v>
      </c>
      <c r="B79" s="64" t="s">
        <v>433</v>
      </c>
      <c r="C79" s="79">
        <v>140</v>
      </c>
    </row>
    <row r="80" spans="1:3" ht="37.5" x14ac:dyDescent="0.25">
      <c r="A80" s="64" t="s">
        <v>185</v>
      </c>
      <c r="B80" s="64" t="s">
        <v>434</v>
      </c>
      <c r="C80" s="79">
        <v>230</v>
      </c>
    </row>
    <row r="81" spans="1:3" ht="37.5" x14ac:dyDescent="0.25">
      <c r="A81" s="64" t="s">
        <v>185</v>
      </c>
      <c r="B81" s="64" t="s">
        <v>435</v>
      </c>
      <c r="C81" s="79">
        <v>105</v>
      </c>
    </row>
    <row r="82" spans="1:3" ht="37.5" x14ac:dyDescent="0.25">
      <c r="A82" s="64" t="s">
        <v>182</v>
      </c>
      <c r="B82" s="64" t="s">
        <v>358</v>
      </c>
      <c r="C82" s="79">
        <v>610</v>
      </c>
    </row>
    <row r="83" spans="1:3" ht="37.5" x14ac:dyDescent="0.25">
      <c r="A83" s="64" t="s">
        <v>436</v>
      </c>
      <c r="B83" s="64" t="s">
        <v>437</v>
      </c>
      <c r="C83" s="79">
        <v>40</v>
      </c>
    </row>
    <row r="84" spans="1:3" ht="37.5" x14ac:dyDescent="0.25">
      <c r="A84" s="64" t="s">
        <v>438</v>
      </c>
      <c r="B84" s="64" t="s">
        <v>439</v>
      </c>
      <c r="C84" s="79">
        <v>120</v>
      </c>
    </row>
    <row r="85" spans="1:3" ht="37.5" x14ac:dyDescent="0.25">
      <c r="A85" s="64" t="s">
        <v>438</v>
      </c>
      <c r="B85" s="64" t="s">
        <v>440</v>
      </c>
      <c r="C85" s="79">
        <v>80</v>
      </c>
    </row>
    <row r="86" spans="1:3" ht="37.5" x14ac:dyDescent="0.25">
      <c r="A86" s="64" t="s">
        <v>441</v>
      </c>
      <c r="B86" s="64" t="s">
        <v>442</v>
      </c>
      <c r="C86" s="79">
        <v>300</v>
      </c>
    </row>
    <row r="87" spans="1:3" ht="37.5" x14ac:dyDescent="0.25">
      <c r="A87" s="64" t="s">
        <v>441</v>
      </c>
      <c r="B87" s="64" t="s">
        <v>443</v>
      </c>
      <c r="C87" s="79">
        <v>950</v>
      </c>
    </row>
    <row r="88" spans="1:3" ht="37.5" x14ac:dyDescent="0.25">
      <c r="A88" s="64" t="s">
        <v>441</v>
      </c>
      <c r="B88" s="64" t="s">
        <v>444</v>
      </c>
      <c r="C88" s="79">
        <v>130</v>
      </c>
    </row>
    <row r="89" spans="1:3" ht="18.75" x14ac:dyDescent="0.25">
      <c r="A89" s="64" t="s">
        <v>348</v>
      </c>
      <c r="B89" s="64" t="s">
        <v>445</v>
      </c>
      <c r="C89" s="79">
        <v>120</v>
      </c>
    </row>
    <row r="90" spans="1:3" ht="37.5" x14ac:dyDescent="0.25">
      <c r="A90" s="64" t="s">
        <v>446</v>
      </c>
      <c r="B90" s="64" t="s">
        <v>437</v>
      </c>
      <c r="C90" s="79">
        <v>40</v>
      </c>
    </row>
    <row r="91" spans="1:3" ht="37.5" x14ac:dyDescent="0.25">
      <c r="A91" s="64" t="s">
        <v>447</v>
      </c>
      <c r="B91" s="64" t="s">
        <v>448</v>
      </c>
      <c r="C91" s="79">
        <v>150</v>
      </c>
    </row>
    <row r="92" spans="1:3" ht="18.75" x14ac:dyDescent="0.25">
      <c r="A92" s="64" t="s">
        <v>449</v>
      </c>
      <c r="B92" s="64" t="s">
        <v>450</v>
      </c>
      <c r="C92" s="79">
        <v>100</v>
      </c>
    </row>
    <row r="93" spans="1:3" ht="37.5" x14ac:dyDescent="0.25">
      <c r="A93" s="64" t="s">
        <v>451</v>
      </c>
      <c r="B93" s="64" t="s">
        <v>452</v>
      </c>
      <c r="C93" s="79">
        <v>240</v>
      </c>
    </row>
    <row r="94" spans="1:3" ht="18.75" x14ac:dyDescent="0.25">
      <c r="A94" s="64" t="s">
        <v>451</v>
      </c>
      <c r="B94" s="64" t="s">
        <v>453</v>
      </c>
      <c r="C94" s="79">
        <v>120</v>
      </c>
    </row>
    <row r="95" spans="1:3" ht="37.5" x14ac:dyDescent="0.25">
      <c r="A95" s="64" t="s">
        <v>451</v>
      </c>
      <c r="B95" s="64" t="s">
        <v>454</v>
      </c>
      <c r="C95" s="79">
        <v>80</v>
      </c>
    </row>
    <row r="96" spans="1:3" ht="18.75" x14ac:dyDescent="0.25">
      <c r="A96" s="64" t="s">
        <v>455</v>
      </c>
      <c r="B96" s="64" t="s">
        <v>448</v>
      </c>
      <c r="C96" s="79">
        <v>150</v>
      </c>
    </row>
    <row r="97" spans="1:3" ht="18.75" x14ac:dyDescent="0.25">
      <c r="A97" s="64" t="s">
        <v>455</v>
      </c>
      <c r="B97" s="64" t="s">
        <v>456</v>
      </c>
      <c r="C97" s="79">
        <v>180</v>
      </c>
    </row>
    <row r="98" spans="1:3" ht="37.5" x14ac:dyDescent="0.25">
      <c r="A98" s="64" t="s">
        <v>457</v>
      </c>
      <c r="B98" s="64" t="s">
        <v>458</v>
      </c>
      <c r="C98" s="79">
        <v>100</v>
      </c>
    </row>
    <row r="99" spans="1:3" ht="37.5" x14ac:dyDescent="0.25">
      <c r="A99" s="64" t="s">
        <v>457</v>
      </c>
      <c r="B99" s="64" t="s">
        <v>459</v>
      </c>
      <c r="C99" s="79">
        <v>120</v>
      </c>
    </row>
    <row r="100" spans="1:3" ht="37.5" x14ac:dyDescent="0.25">
      <c r="A100" s="64" t="s">
        <v>460</v>
      </c>
      <c r="B100" s="64" t="s">
        <v>439</v>
      </c>
      <c r="C100" s="79">
        <v>120</v>
      </c>
    </row>
    <row r="101" spans="1:3" ht="18.75" x14ac:dyDescent="0.25">
      <c r="A101" s="64" t="s">
        <v>461</v>
      </c>
      <c r="B101" s="64" t="s">
        <v>462</v>
      </c>
      <c r="C101" s="79">
        <v>120</v>
      </c>
    </row>
    <row r="102" spans="1:3" ht="18.75" x14ac:dyDescent="0.25">
      <c r="A102" s="64" t="s">
        <v>461</v>
      </c>
      <c r="B102" s="64" t="s">
        <v>463</v>
      </c>
      <c r="C102" s="79">
        <v>10</v>
      </c>
    </row>
    <row r="103" spans="1:3" ht="18.75" x14ac:dyDescent="0.25">
      <c r="A103" s="64" t="s">
        <v>464</v>
      </c>
      <c r="B103" s="64" t="s">
        <v>465</v>
      </c>
      <c r="C103" s="79">
        <v>100</v>
      </c>
    </row>
    <row r="104" spans="1:3" ht="18.75" x14ac:dyDescent="0.25">
      <c r="A104" s="64" t="s">
        <v>466</v>
      </c>
      <c r="B104" s="64" t="s">
        <v>467</v>
      </c>
      <c r="C104" s="79">
        <v>80</v>
      </c>
    </row>
    <row r="105" spans="1:3" ht="37.5" x14ac:dyDescent="0.25">
      <c r="A105" s="64" t="s">
        <v>468</v>
      </c>
      <c r="B105" s="64" t="s">
        <v>469</v>
      </c>
      <c r="C105" s="79">
        <v>105</v>
      </c>
    </row>
    <row r="106" spans="1:3" ht="37.5" x14ac:dyDescent="0.25">
      <c r="A106" s="64" t="s">
        <v>468</v>
      </c>
      <c r="B106" s="64" t="s">
        <v>470</v>
      </c>
      <c r="C106" s="79">
        <v>240</v>
      </c>
    </row>
    <row r="107" spans="1:3" ht="37.5" x14ac:dyDescent="0.25">
      <c r="A107" s="64" t="s">
        <v>471</v>
      </c>
      <c r="B107" s="64" t="s">
        <v>472</v>
      </c>
      <c r="C107" s="79">
        <v>200</v>
      </c>
    </row>
    <row r="108" spans="1:3" ht="37.5" x14ac:dyDescent="0.25">
      <c r="A108" s="64" t="s">
        <v>473</v>
      </c>
      <c r="B108" s="64" t="s">
        <v>474</v>
      </c>
      <c r="C108" s="79">
        <v>220</v>
      </c>
    </row>
    <row r="109" spans="1:3" ht="56.25" x14ac:dyDescent="0.25">
      <c r="A109" s="64" t="s">
        <v>475</v>
      </c>
      <c r="B109" s="64" t="s">
        <v>476</v>
      </c>
      <c r="C109" s="79">
        <v>400</v>
      </c>
    </row>
    <row r="110" spans="1:3" ht="37.5" x14ac:dyDescent="0.25">
      <c r="A110" s="64" t="s">
        <v>475</v>
      </c>
      <c r="B110" s="64" t="s">
        <v>477</v>
      </c>
      <c r="C110" s="79">
        <v>50</v>
      </c>
    </row>
    <row r="111" spans="1:3" ht="37.5" x14ac:dyDescent="0.25">
      <c r="A111" s="64" t="s">
        <v>478</v>
      </c>
      <c r="B111" s="64" t="s">
        <v>479</v>
      </c>
      <c r="C111" s="79">
        <v>150</v>
      </c>
    </row>
    <row r="112" spans="1:3" ht="37.5" x14ac:dyDescent="0.25">
      <c r="A112" s="64" t="s">
        <v>478</v>
      </c>
      <c r="B112" s="64" t="s">
        <v>480</v>
      </c>
      <c r="C112" s="79">
        <v>120</v>
      </c>
    </row>
    <row r="113" spans="1:3" ht="37.5" x14ac:dyDescent="0.25">
      <c r="A113" s="64" t="s">
        <v>478</v>
      </c>
      <c r="B113" s="64" t="s">
        <v>481</v>
      </c>
      <c r="C113" s="79">
        <v>100</v>
      </c>
    </row>
    <row r="114" spans="1:3" ht="18.75" x14ac:dyDescent="0.25">
      <c r="A114" s="64" t="s">
        <v>482</v>
      </c>
      <c r="B114" s="64" t="s">
        <v>483</v>
      </c>
      <c r="C114" s="79">
        <v>1500</v>
      </c>
    </row>
    <row r="115" spans="1:3" ht="37.5" x14ac:dyDescent="0.25">
      <c r="A115" s="64" t="s">
        <v>484</v>
      </c>
      <c r="B115" s="64" t="s">
        <v>485</v>
      </c>
      <c r="C115" s="79">
        <v>25</v>
      </c>
    </row>
    <row r="116" spans="1:3" ht="37.5" x14ac:dyDescent="0.25">
      <c r="A116" s="64" t="s">
        <v>486</v>
      </c>
      <c r="B116" s="64" t="s">
        <v>487</v>
      </c>
      <c r="C116" s="79">
        <v>250</v>
      </c>
    </row>
    <row r="117" spans="1:3" ht="37.5" x14ac:dyDescent="0.25">
      <c r="A117" s="64" t="s">
        <v>486</v>
      </c>
      <c r="B117" s="64" t="s">
        <v>480</v>
      </c>
      <c r="C117" s="79">
        <v>100</v>
      </c>
    </row>
    <row r="118" spans="1:3" ht="18.75" x14ac:dyDescent="0.25">
      <c r="A118" s="64" t="s">
        <v>488</v>
      </c>
      <c r="B118" s="64" t="s">
        <v>489</v>
      </c>
      <c r="C118" s="79">
        <v>120</v>
      </c>
    </row>
    <row r="119" spans="1:3" ht="18.75" x14ac:dyDescent="0.25">
      <c r="A119" s="64" t="s">
        <v>149</v>
      </c>
      <c r="B119" s="64" t="s">
        <v>490</v>
      </c>
      <c r="C119" s="79">
        <v>250</v>
      </c>
    </row>
    <row r="120" spans="1:3" ht="18.75" x14ac:dyDescent="0.25">
      <c r="A120" s="64" t="s">
        <v>149</v>
      </c>
      <c r="B120" s="64" t="s">
        <v>491</v>
      </c>
      <c r="C120" s="79">
        <v>500</v>
      </c>
    </row>
    <row r="121" spans="1:3" ht="18.75" x14ac:dyDescent="0.25">
      <c r="A121" s="64" t="s">
        <v>149</v>
      </c>
      <c r="B121" s="64" t="s">
        <v>492</v>
      </c>
      <c r="C121" s="79">
        <v>300</v>
      </c>
    </row>
    <row r="122" spans="1:3" ht="37.5" x14ac:dyDescent="0.25">
      <c r="A122" s="64" t="s">
        <v>149</v>
      </c>
      <c r="B122" s="64" t="s">
        <v>493</v>
      </c>
      <c r="C122" s="79">
        <v>1000</v>
      </c>
    </row>
    <row r="123" spans="1:3" ht="37.5" x14ac:dyDescent="0.25">
      <c r="A123" s="64" t="s">
        <v>494</v>
      </c>
      <c r="B123" s="64" t="s">
        <v>495</v>
      </c>
      <c r="C123" s="79">
        <v>25</v>
      </c>
    </row>
    <row r="124" spans="1:3" ht="56.25" x14ac:dyDescent="0.25">
      <c r="A124" s="64" t="s">
        <v>496</v>
      </c>
      <c r="B124" s="64" t="s">
        <v>497</v>
      </c>
      <c r="C124" s="79">
        <v>40</v>
      </c>
    </row>
    <row r="125" spans="1:3" ht="56.25" x14ac:dyDescent="0.25">
      <c r="A125" s="64" t="s">
        <v>496</v>
      </c>
      <c r="B125" s="64" t="s">
        <v>498</v>
      </c>
      <c r="C125" s="79">
        <v>70</v>
      </c>
    </row>
    <row r="126" spans="1:3" ht="56.25" x14ac:dyDescent="0.25">
      <c r="A126" s="64" t="s">
        <v>496</v>
      </c>
      <c r="B126" s="64" t="s">
        <v>499</v>
      </c>
      <c r="C126" s="79">
        <v>80</v>
      </c>
    </row>
    <row r="127" spans="1:3" ht="56.25" x14ac:dyDescent="0.25">
      <c r="A127" s="64" t="s">
        <v>496</v>
      </c>
      <c r="B127" s="64" t="s">
        <v>500</v>
      </c>
      <c r="C127" s="79">
        <v>20</v>
      </c>
    </row>
    <row r="128" spans="1:3" ht="56.25" x14ac:dyDescent="0.25">
      <c r="A128" s="64" t="s">
        <v>501</v>
      </c>
      <c r="B128" s="64" t="s">
        <v>502</v>
      </c>
      <c r="C128" s="79">
        <v>80</v>
      </c>
    </row>
    <row r="129" spans="1:3" ht="75" x14ac:dyDescent="0.25">
      <c r="A129" s="64" t="s">
        <v>503</v>
      </c>
      <c r="B129" s="64" t="s">
        <v>504</v>
      </c>
      <c r="C129" s="79">
        <v>223</v>
      </c>
    </row>
    <row r="130" spans="1:3" ht="37.5" x14ac:dyDescent="0.25">
      <c r="A130" s="64" t="s">
        <v>503</v>
      </c>
      <c r="B130" s="64" t="s">
        <v>189</v>
      </c>
      <c r="C130" s="79">
        <v>300</v>
      </c>
    </row>
    <row r="131" spans="1:3" ht="37.5" x14ac:dyDescent="0.25">
      <c r="A131" s="64" t="s">
        <v>505</v>
      </c>
      <c r="B131" s="64" t="s">
        <v>358</v>
      </c>
      <c r="C131" s="79">
        <v>800</v>
      </c>
    </row>
    <row r="132" spans="1:3" ht="37.5" x14ac:dyDescent="0.25">
      <c r="A132" s="64" t="s">
        <v>506</v>
      </c>
      <c r="B132" s="64" t="s">
        <v>507</v>
      </c>
      <c r="C132" s="79">
        <v>223</v>
      </c>
    </row>
    <row r="133" spans="1:3" ht="18.75" x14ac:dyDescent="0.25">
      <c r="A133" s="64" t="s">
        <v>508</v>
      </c>
      <c r="B133" s="64" t="s">
        <v>358</v>
      </c>
      <c r="C133" s="79">
        <v>4000</v>
      </c>
    </row>
    <row r="134" spans="1:3" ht="37.5" x14ac:dyDescent="0.25">
      <c r="A134" s="64" t="s">
        <v>509</v>
      </c>
      <c r="B134" s="64" t="s">
        <v>510</v>
      </c>
      <c r="C134" s="79">
        <v>450</v>
      </c>
    </row>
    <row r="135" spans="1:3" ht="18.75" x14ac:dyDescent="0.25">
      <c r="A135" s="64" t="s">
        <v>263</v>
      </c>
      <c r="B135" s="64" t="s">
        <v>511</v>
      </c>
      <c r="C135" s="79">
        <v>230</v>
      </c>
    </row>
    <row r="136" spans="1:3" ht="18.75" x14ac:dyDescent="0.25">
      <c r="A136" s="64" t="s">
        <v>512</v>
      </c>
      <c r="B136" s="64" t="s">
        <v>513</v>
      </c>
      <c r="C136" s="79">
        <v>500</v>
      </c>
    </row>
    <row r="137" spans="1:3" ht="75" x14ac:dyDescent="0.25">
      <c r="A137" s="64" t="s">
        <v>514</v>
      </c>
      <c r="B137" s="64" t="s">
        <v>515</v>
      </c>
      <c r="C137" s="79">
        <v>500</v>
      </c>
    </row>
    <row r="138" spans="1:3" ht="18.75" x14ac:dyDescent="0.25">
      <c r="A138" s="64" t="s">
        <v>516</v>
      </c>
      <c r="B138" s="64" t="s">
        <v>517</v>
      </c>
      <c r="C138" s="79">
        <v>340</v>
      </c>
    </row>
    <row r="139" spans="1:3" ht="18.75" x14ac:dyDescent="0.25">
      <c r="A139" s="64" t="s">
        <v>516</v>
      </c>
      <c r="B139" s="64" t="s">
        <v>518</v>
      </c>
      <c r="C139" s="79">
        <v>150</v>
      </c>
    </row>
    <row r="140" spans="1:3" ht="18.75" x14ac:dyDescent="0.25">
      <c r="A140" s="64" t="s">
        <v>516</v>
      </c>
      <c r="B140" s="64" t="s">
        <v>519</v>
      </c>
      <c r="C140" s="79">
        <v>120</v>
      </c>
    </row>
    <row r="141" spans="1:3" ht="18.75" x14ac:dyDescent="0.25">
      <c r="A141" s="64" t="s">
        <v>516</v>
      </c>
      <c r="B141" s="64" t="s">
        <v>520</v>
      </c>
      <c r="C141" s="79">
        <v>350</v>
      </c>
    </row>
    <row r="142" spans="1:3" ht="18.75" x14ac:dyDescent="0.25">
      <c r="A142" s="64" t="s">
        <v>172</v>
      </c>
      <c r="B142" s="64" t="s">
        <v>521</v>
      </c>
      <c r="C142" s="79">
        <v>160</v>
      </c>
    </row>
    <row r="143" spans="1:3" ht="37.5" x14ac:dyDescent="0.25">
      <c r="A143" s="64" t="s">
        <v>116</v>
      </c>
      <c r="B143" s="64" t="s">
        <v>358</v>
      </c>
      <c r="C143" s="79">
        <v>1000</v>
      </c>
    </row>
    <row r="144" spans="1:3" ht="37.5" x14ac:dyDescent="0.25">
      <c r="A144" s="64" t="s">
        <v>522</v>
      </c>
      <c r="B144" s="64" t="s">
        <v>523</v>
      </c>
      <c r="C144" s="79">
        <v>100</v>
      </c>
    </row>
    <row r="145" spans="1:3" ht="37.5" x14ac:dyDescent="0.25">
      <c r="A145" s="64" t="s">
        <v>522</v>
      </c>
      <c r="B145" s="64" t="s">
        <v>524</v>
      </c>
      <c r="C145" s="79">
        <v>250</v>
      </c>
    </row>
    <row r="146" spans="1:3" ht="37.5" x14ac:dyDescent="0.25">
      <c r="A146" s="64" t="s">
        <v>522</v>
      </c>
      <c r="B146" s="64" t="s">
        <v>525</v>
      </c>
      <c r="C146" s="79">
        <v>120</v>
      </c>
    </row>
    <row r="147" spans="1:3" ht="37.5" x14ac:dyDescent="0.25">
      <c r="A147" s="64" t="s">
        <v>526</v>
      </c>
      <c r="B147" s="64" t="s">
        <v>527</v>
      </c>
      <c r="C147" s="79">
        <v>150</v>
      </c>
    </row>
    <row r="148" spans="1:3" ht="37.5" x14ac:dyDescent="0.25">
      <c r="A148" s="64" t="s">
        <v>82</v>
      </c>
      <c r="B148" s="64" t="s">
        <v>528</v>
      </c>
      <c r="C148" s="79">
        <v>400</v>
      </c>
    </row>
    <row r="149" spans="1:3" ht="37.5" x14ac:dyDescent="0.25">
      <c r="A149" s="64" t="s">
        <v>82</v>
      </c>
      <c r="B149" s="64" t="s">
        <v>529</v>
      </c>
      <c r="C149" s="79">
        <v>300</v>
      </c>
    </row>
    <row r="150" spans="1:3" ht="37.5" x14ac:dyDescent="0.25">
      <c r="A150" s="64" t="s">
        <v>82</v>
      </c>
      <c r="B150" s="64" t="s">
        <v>530</v>
      </c>
      <c r="C150" s="79">
        <v>200</v>
      </c>
    </row>
    <row r="151" spans="1:3" ht="18.75" x14ac:dyDescent="0.25">
      <c r="A151" s="64" t="s">
        <v>531</v>
      </c>
      <c r="B151" s="64" t="s">
        <v>532</v>
      </c>
      <c r="C151" s="79">
        <v>180</v>
      </c>
    </row>
    <row r="152" spans="1:3" ht="18.75" x14ac:dyDescent="0.25">
      <c r="A152" s="64" t="s">
        <v>531</v>
      </c>
      <c r="B152" s="64" t="s">
        <v>533</v>
      </c>
      <c r="C152" s="79">
        <v>160</v>
      </c>
    </row>
    <row r="153" spans="1:3" ht="18.75" x14ac:dyDescent="0.25">
      <c r="A153" s="64" t="s">
        <v>531</v>
      </c>
      <c r="B153" s="64" t="s">
        <v>534</v>
      </c>
      <c r="C153" s="79">
        <v>120</v>
      </c>
    </row>
    <row r="154" spans="1:3" ht="18.75" x14ac:dyDescent="0.25">
      <c r="A154" s="64" t="s">
        <v>531</v>
      </c>
      <c r="B154" s="64" t="s">
        <v>523</v>
      </c>
      <c r="C154" s="79">
        <v>100</v>
      </c>
    </row>
    <row r="155" spans="1:3" ht="18.75" x14ac:dyDescent="0.25">
      <c r="A155" s="64" t="s">
        <v>531</v>
      </c>
      <c r="B155" s="64" t="s">
        <v>535</v>
      </c>
      <c r="C155" s="79">
        <v>140</v>
      </c>
    </row>
    <row r="156" spans="1:3" ht="18.75" x14ac:dyDescent="0.25">
      <c r="A156" s="64" t="s">
        <v>536</v>
      </c>
      <c r="B156" s="64" t="s">
        <v>537</v>
      </c>
      <c r="C156" s="79">
        <v>150</v>
      </c>
    </row>
    <row r="157" spans="1:3" ht="18.75" x14ac:dyDescent="0.25">
      <c r="A157" s="64" t="s">
        <v>536</v>
      </c>
      <c r="B157" s="64" t="s">
        <v>538</v>
      </c>
      <c r="C157" s="79">
        <v>20</v>
      </c>
    </row>
    <row r="158" spans="1:3" ht="18.75" x14ac:dyDescent="0.25">
      <c r="A158" s="64" t="s">
        <v>129</v>
      </c>
      <c r="B158" s="64" t="s">
        <v>358</v>
      </c>
      <c r="C158" s="79">
        <v>400</v>
      </c>
    </row>
    <row r="159" spans="1:3" ht="37.5" x14ac:dyDescent="0.25">
      <c r="A159" s="64" t="s">
        <v>167</v>
      </c>
      <c r="B159" s="64" t="s">
        <v>539</v>
      </c>
      <c r="C159" s="79">
        <v>1000</v>
      </c>
    </row>
    <row r="160" spans="1:3" ht="37.5" x14ac:dyDescent="0.25">
      <c r="A160" s="64" t="s">
        <v>134</v>
      </c>
      <c r="B160" s="64" t="s">
        <v>540</v>
      </c>
      <c r="C160" s="79">
        <v>250</v>
      </c>
    </row>
    <row r="161" spans="1:3" ht="37.5" x14ac:dyDescent="0.25">
      <c r="A161" s="64" t="s">
        <v>134</v>
      </c>
      <c r="B161" s="64" t="s">
        <v>541</v>
      </c>
      <c r="C161" s="79">
        <v>1000</v>
      </c>
    </row>
    <row r="162" spans="1:3" ht="37.5" x14ac:dyDescent="0.25">
      <c r="A162" s="64" t="s">
        <v>134</v>
      </c>
      <c r="B162" s="64" t="s">
        <v>542</v>
      </c>
      <c r="C162" s="79">
        <v>350</v>
      </c>
    </row>
    <row r="163" spans="1:3" ht="37.5" x14ac:dyDescent="0.25">
      <c r="A163" s="64" t="s">
        <v>134</v>
      </c>
      <c r="B163" s="64" t="s">
        <v>543</v>
      </c>
      <c r="C163" s="79">
        <v>150</v>
      </c>
    </row>
    <row r="164" spans="1:3" ht="18.75" x14ac:dyDescent="0.25">
      <c r="A164" s="64" t="s">
        <v>544</v>
      </c>
      <c r="B164" s="64" t="s">
        <v>545</v>
      </c>
      <c r="C164" s="79">
        <v>400</v>
      </c>
    </row>
    <row r="165" spans="1:3" ht="93.75" x14ac:dyDescent="0.25">
      <c r="A165" s="64" t="s">
        <v>546</v>
      </c>
      <c r="B165" s="64" t="s">
        <v>547</v>
      </c>
      <c r="C165" s="79">
        <v>200</v>
      </c>
    </row>
    <row r="166" spans="1:3" ht="18.75" x14ac:dyDescent="0.25">
      <c r="A166" s="64" t="s">
        <v>548</v>
      </c>
      <c r="B166" s="64" t="s">
        <v>358</v>
      </c>
      <c r="C166" s="79">
        <v>100</v>
      </c>
    </row>
    <row r="167" spans="1:3" ht="37.5" x14ac:dyDescent="0.25">
      <c r="A167" s="64" t="s">
        <v>147</v>
      </c>
      <c r="B167" s="64" t="s">
        <v>549</v>
      </c>
      <c r="C167" s="79">
        <v>115</v>
      </c>
    </row>
    <row r="168" spans="1:3" ht="37.5" x14ac:dyDescent="0.25">
      <c r="A168" s="64" t="s">
        <v>147</v>
      </c>
      <c r="B168" s="64" t="s">
        <v>550</v>
      </c>
      <c r="C168" s="79">
        <v>200</v>
      </c>
    </row>
    <row r="169" spans="1:3" ht="37.5" x14ac:dyDescent="0.25">
      <c r="A169" s="64" t="s">
        <v>147</v>
      </c>
      <c r="B169" s="64" t="s">
        <v>551</v>
      </c>
      <c r="C169" s="79">
        <v>250</v>
      </c>
    </row>
    <row r="170" spans="1:3" ht="37.5" x14ac:dyDescent="0.25">
      <c r="A170" s="64" t="s">
        <v>147</v>
      </c>
      <c r="B170" s="64" t="s">
        <v>552</v>
      </c>
      <c r="C170" s="79">
        <v>450</v>
      </c>
    </row>
    <row r="171" spans="1:3" ht="37.5" x14ac:dyDescent="0.25">
      <c r="A171" s="64" t="s">
        <v>147</v>
      </c>
      <c r="B171" s="64" t="s">
        <v>553</v>
      </c>
      <c r="C171" s="79">
        <v>200</v>
      </c>
    </row>
    <row r="172" spans="1:3" ht="37.5" x14ac:dyDescent="0.25">
      <c r="A172" s="64" t="s">
        <v>159</v>
      </c>
      <c r="B172" s="64" t="s">
        <v>554</v>
      </c>
      <c r="C172" s="79">
        <v>30</v>
      </c>
    </row>
    <row r="173" spans="1:3" ht="37.5" x14ac:dyDescent="0.25">
      <c r="A173" s="64" t="s">
        <v>159</v>
      </c>
      <c r="B173" s="64" t="s">
        <v>555</v>
      </c>
      <c r="C173" s="79">
        <v>50</v>
      </c>
    </row>
    <row r="174" spans="1:3" ht="56.25" x14ac:dyDescent="0.25">
      <c r="A174" s="64" t="s">
        <v>159</v>
      </c>
      <c r="B174" s="64" t="s">
        <v>556</v>
      </c>
      <c r="C174" s="79">
        <v>220</v>
      </c>
    </row>
    <row r="175" spans="1:3" ht="37.5" x14ac:dyDescent="0.25">
      <c r="A175" s="64" t="s">
        <v>159</v>
      </c>
      <c r="B175" s="64" t="s">
        <v>557</v>
      </c>
      <c r="C175" s="79">
        <v>135</v>
      </c>
    </row>
    <row r="176" spans="1:3" ht="37.5" x14ac:dyDescent="0.25">
      <c r="A176" s="64" t="s">
        <v>159</v>
      </c>
      <c r="B176" s="64" t="s">
        <v>558</v>
      </c>
      <c r="C176" s="79">
        <v>300</v>
      </c>
    </row>
    <row r="177" spans="1:3" ht="37.5" x14ac:dyDescent="0.25">
      <c r="A177" s="64" t="s">
        <v>159</v>
      </c>
      <c r="B177" s="64" t="s">
        <v>559</v>
      </c>
      <c r="C177" s="79">
        <v>30</v>
      </c>
    </row>
    <row r="178" spans="1:3" ht="37.5" x14ac:dyDescent="0.25">
      <c r="A178" s="64" t="s">
        <v>159</v>
      </c>
      <c r="B178" s="64" t="s">
        <v>560</v>
      </c>
      <c r="C178" s="79">
        <v>200</v>
      </c>
    </row>
    <row r="179" spans="1:3" ht="37.5" x14ac:dyDescent="0.25">
      <c r="A179" s="64" t="s">
        <v>159</v>
      </c>
      <c r="B179" s="64" t="s">
        <v>561</v>
      </c>
      <c r="C179" s="79">
        <v>300</v>
      </c>
    </row>
    <row r="180" spans="1:3" ht="37.5" x14ac:dyDescent="0.25">
      <c r="A180" s="64" t="s">
        <v>159</v>
      </c>
      <c r="B180" s="64" t="s">
        <v>562</v>
      </c>
      <c r="C180" s="79">
        <v>480</v>
      </c>
    </row>
    <row r="181" spans="1:3" ht="37.5" x14ac:dyDescent="0.25">
      <c r="A181" s="64" t="s">
        <v>136</v>
      </c>
      <c r="B181" s="64" t="s">
        <v>563</v>
      </c>
      <c r="C181" s="79">
        <v>250</v>
      </c>
    </row>
    <row r="182" spans="1:3" ht="37.5" x14ac:dyDescent="0.25">
      <c r="A182" s="64" t="s">
        <v>136</v>
      </c>
      <c r="B182" s="64" t="s">
        <v>564</v>
      </c>
      <c r="C182" s="79">
        <v>160</v>
      </c>
    </row>
    <row r="183" spans="1:3" ht="37.5" x14ac:dyDescent="0.25">
      <c r="A183" s="64" t="s">
        <v>136</v>
      </c>
      <c r="B183" s="64" t="s">
        <v>565</v>
      </c>
      <c r="C183" s="79">
        <v>200</v>
      </c>
    </row>
    <row r="184" spans="1:3" ht="37.5" x14ac:dyDescent="0.25">
      <c r="A184" s="64" t="s">
        <v>136</v>
      </c>
      <c r="B184" s="64" t="s">
        <v>566</v>
      </c>
      <c r="C184" s="79">
        <v>350</v>
      </c>
    </row>
    <row r="185" spans="1:3" ht="37.5" x14ac:dyDescent="0.25">
      <c r="A185" s="64" t="s">
        <v>136</v>
      </c>
      <c r="B185" s="64" t="s">
        <v>567</v>
      </c>
      <c r="C185" s="79">
        <v>80</v>
      </c>
    </row>
    <row r="186" spans="1:3" ht="37.5" x14ac:dyDescent="0.25">
      <c r="A186" s="64" t="s">
        <v>140</v>
      </c>
      <c r="B186" s="64" t="s">
        <v>568</v>
      </c>
      <c r="C186" s="79">
        <v>400</v>
      </c>
    </row>
    <row r="187" spans="1:3" ht="37.5" x14ac:dyDescent="0.25">
      <c r="A187" s="64" t="s">
        <v>140</v>
      </c>
      <c r="B187" s="64" t="s">
        <v>569</v>
      </c>
      <c r="C187" s="79">
        <v>160</v>
      </c>
    </row>
    <row r="188" spans="1:3" ht="18.75" x14ac:dyDescent="0.25">
      <c r="A188" s="64" t="s">
        <v>140</v>
      </c>
      <c r="B188" s="64" t="s">
        <v>570</v>
      </c>
      <c r="C188" s="79">
        <v>90</v>
      </c>
    </row>
    <row r="189" spans="1:3" ht="18.75" x14ac:dyDescent="0.25">
      <c r="A189" s="64" t="s">
        <v>140</v>
      </c>
      <c r="B189" s="64" t="s">
        <v>571</v>
      </c>
      <c r="C189" s="79">
        <v>150</v>
      </c>
    </row>
    <row r="190" spans="1:3" ht="18.75" x14ac:dyDescent="0.25">
      <c r="A190" s="64" t="s">
        <v>140</v>
      </c>
      <c r="B190" s="64" t="s">
        <v>572</v>
      </c>
      <c r="C190" s="79">
        <v>180</v>
      </c>
    </row>
    <row r="191" spans="1:3" ht="37.5" x14ac:dyDescent="0.25">
      <c r="A191" s="64" t="s">
        <v>140</v>
      </c>
      <c r="B191" s="64" t="s">
        <v>573</v>
      </c>
      <c r="C191" s="79">
        <v>1200</v>
      </c>
    </row>
    <row r="192" spans="1:3" ht="37.5" x14ac:dyDescent="0.25">
      <c r="A192" s="64" t="s">
        <v>140</v>
      </c>
      <c r="B192" s="64" t="s">
        <v>574</v>
      </c>
      <c r="C192" s="79">
        <v>6000</v>
      </c>
    </row>
    <row r="193" spans="1:3" ht="37.5" x14ac:dyDescent="0.25">
      <c r="A193" s="64" t="s">
        <v>140</v>
      </c>
      <c r="B193" s="64" t="s">
        <v>575</v>
      </c>
      <c r="C193" s="79">
        <v>2000</v>
      </c>
    </row>
    <row r="194" spans="1:3" ht="37.5" x14ac:dyDescent="0.25">
      <c r="A194" s="64" t="s">
        <v>140</v>
      </c>
      <c r="B194" s="64" t="s">
        <v>576</v>
      </c>
      <c r="C194" s="79">
        <v>200</v>
      </c>
    </row>
    <row r="195" spans="1:3" ht="18.75" x14ac:dyDescent="0.25">
      <c r="A195" s="64" t="s">
        <v>161</v>
      </c>
      <c r="B195" s="64" t="s">
        <v>577</v>
      </c>
      <c r="C195" s="79">
        <v>200</v>
      </c>
    </row>
    <row r="196" spans="1:3" ht="18.75" x14ac:dyDescent="0.25">
      <c r="A196" s="64" t="s">
        <v>161</v>
      </c>
      <c r="B196" s="64" t="s">
        <v>578</v>
      </c>
      <c r="C196" s="79">
        <v>35</v>
      </c>
    </row>
    <row r="197" spans="1:3" ht="18.75" x14ac:dyDescent="0.25">
      <c r="A197" s="64" t="s">
        <v>141</v>
      </c>
      <c r="B197" s="64" t="s">
        <v>579</v>
      </c>
      <c r="C197" s="79">
        <v>109</v>
      </c>
    </row>
    <row r="198" spans="1:3" ht="18.75" x14ac:dyDescent="0.25">
      <c r="A198" s="64" t="s">
        <v>141</v>
      </c>
      <c r="B198" s="64" t="s">
        <v>580</v>
      </c>
      <c r="C198" s="79">
        <v>84</v>
      </c>
    </row>
    <row r="199" spans="1:3" ht="18.75" x14ac:dyDescent="0.25">
      <c r="A199" s="64" t="s">
        <v>141</v>
      </c>
      <c r="B199" s="64" t="s">
        <v>581</v>
      </c>
      <c r="C199" s="79">
        <v>190</v>
      </c>
    </row>
    <row r="200" spans="1:3" ht="18.75" x14ac:dyDescent="0.25">
      <c r="A200" s="64" t="s">
        <v>141</v>
      </c>
      <c r="B200" s="64" t="s">
        <v>582</v>
      </c>
      <c r="C200" s="79">
        <v>152</v>
      </c>
    </row>
    <row r="201" spans="1:3" ht="18.75" x14ac:dyDescent="0.25">
      <c r="A201" s="64" t="s">
        <v>141</v>
      </c>
      <c r="B201" s="64" t="s">
        <v>583</v>
      </c>
      <c r="C201" s="79">
        <v>47</v>
      </c>
    </row>
    <row r="202" spans="1:3" ht="18.75" x14ac:dyDescent="0.25">
      <c r="A202" s="64" t="s">
        <v>141</v>
      </c>
      <c r="B202" s="64" t="s">
        <v>584</v>
      </c>
      <c r="C202" s="79">
        <v>900</v>
      </c>
    </row>
    <row r="203" spans="1:3" ht="18.75" x14ac:dyDescent="0.25">
      <c r="A203" s="64" t="s">
        <v>141</v>
      </c>
      <c r="B203" s="64" t="s">
        <v>585</v>
      </c>
      <c r="C203" s="79">
        <v>751</v>
      </c>
    </row>
    <row r="204" spans="1:3" ht="37.5" x14ac:dyDescent="0.25">
      <c r="A204" s="64" t="s">
        <v>141</v>
      </c>
      <c r="B204" s="64" t="s">
        <v>586</v>
      </c>
      <c r="C204" s="79">
        <v>119</v>
      </c>
    </row>
    <row r="205" spans="1:3" ht="18.75" x14ac:dyDescent="0.25">
      <c r="A205" s="64" t="s">
        <v>141</v>
      </c>
      <c r="B205" s="64" t="s">
        <v>587</v>
      </c>
      <c r="C205" s="79">
        <v>1320</v>
      </c>
    </row>
    <row r="206" spans="1:3" ht="18.75" x14ac:dyDescent="0.25">
      <c r="A206" s="64" t="s">
        <v>141</v>
      </c>
      <c r="B206" s="64" t="s">
        <v>588</v>
      </c>
      <c r="C206" s="79">
        <v>360</v>
      </c>
    </row>
    <row r="207" spans="1:3" ht="18.75" x14ac:dyDescent="0.25">
      <c r="A207" s="64" t="s">
        <v>141</v>
      </c>
      <c r="B207" s="64" t="s">
        <v>589</v>
      </c>
      <c r="C207" s="79">
        <v>276</v>
      </c>
    </row>
    <row r="208" spans="1:3" ht="18.75" x14ac:dyDescent="0.25">
      <c r="A208" s="64" t="s">
        <v>141</v>
      </c>
      <c r="B208" s="64" t="s">
        <v>590</v>
      </c>
      <c r="C208" s="79">
        <v>180</v>
      </c>
    </row>
    <row r="209" spans="1:3" ht="37.5" x14ac:dyDescent="0.25">
      <c r="A209" s="64" t="s">
        <v>141</v>
      </c>
      <c r="B209" s="64" t="s">
        <v>591</v>
      </c>
      <c r="C209" s="79">
        <v>270</v>
      </c>
    </row>
    <row r="210" spans="1:3" ht="18.75" x14ac:dyDescent="0.25">
      <c r="A210" s="64" t="s">
        <v>141</v>
      </c>
      <c r="B210" s="64" t="s">
        <v>592</v>
      </c>
      <c r="C210" s="79">
        <v>150</v>
      </c>
    </row>
    <row r="211" spans="1:3" ht="18.75" x14ac:dyDescent="0.25">
      <c r="A211" s="64" t="s">
        <v>141</v>
      </c>
      <c r="B211" s="64" t="s">
        <v>593</v>
      </c>
      <c r="C211" s="79">
        <v>500</v>
      </c>
    </row>
    <row r="212" spans="1:3" ht="37.5" x14ac:dyDescent="0.25">
      <c r="A212" s="64" t="s">
        <v>184</v>
      </c>
      <c r="B212" s="64" t="s">
        <v>594</v>
      </c>
      <c r="C212" s="79">
        <v>300</v>
      </c>
    </row>
    <row r="213" spans="1:3" ht="18.75" x14ac:dyDescent="0.25">
      <c r="A213" s="64" t="s">
        <v>184</v>
      </c>
      <c r="B213" s="64" t="s">
        <v>595</v>
      </c>
      <c r="C213" s="79">
        <v>1920</v>
      </c>
    </row>
    <row r="214" spans="1:3" ht="18.75" x14ac:dyDescent="0.25">
      <c r="A214" s="64" t="s">
        <v>184</v>
      </c>
      <c r="B214" s="64" t="s">
        <v>596</v>
      </c>
      <c r="C214" s="79">
        <v>3240</v>
      </c>
    </row>
    <row r="215" spans="1:3" ht="18.75" x14ac:dyDescent="0.25">
      <c r="A215" s="64" t="s">
        <v>184</v>
      </c>
      <c r="B215" s="64" t="s">
        <v>597</v>
      </c>
      <c r="C215" s="79">
        <v>430</v>
      </c>
    </row>
    <row r="216" spans="1:3" ht="18.75" x14ac:dyDescent="0.25">
      <c r="A216" s="64" t="s">
        <v>184</v>
      </c>
      <c r="B216" s="64" t="s">
        <v>598</v>
      </c>
      <c r="C216" s="79">
        <v>250</v>
      </c>
    </row>
    <row r="217" spans="1:3" ht="18.75" x14ac:dyDescent="0.25">
      <c r="A217" s="64" t="s">
        <v>184</v>
      </c>
      <c r="B217" s="64" t="s">
        <v>599</v>
      </c>
      <c r="C217" s="79">
        <v>70</v>
      </c>
    </row>
    <row r="218" spans="1:3" ht="18.75" x14ac:dyDescent="0.25">
      <c r="A218" s="64" t="s">
        <v>184</v>
      </c>
      <c r="B218" s="64" t="s">
        <v>600</v>
      </c>
      <c r="C218" s="79">
        <v>80</v>
      </c>
    </row>
    <row r="219" spans="1:3" ht="18.75" x14ac:dyDescent="0.25">
      <c r="A219" s="64" t="s">
        <v>184</v>
      </c>
      <c r="B219" s="64" t="s">
        <v>601</v>
      </c>
      <c r="C219" s="79">
        <v>175</v>
      </c>
    </row>
    <row r="220" spans="1:3" ht="18.75" x14ac:dyDescent="0.25">
      <c r="A220" s="64" t="s">
        <v>310</v>
      </c>
      <c r="B220" s="64" t="s">
        <v>602</v>
      </c>
      <c r="C220" s="79">
        <v>450</v>
      </c>
    </row>
    <row r="221" spans="1:3" ht="131.25" x14ac:dyDescent="0.25">
      <c r="A221" s="64" t="s">
        <v>310</v>
      </c>
      <c r="B221" s="81" t="s">
        <v>603</v>
      </c>
      <c r="C221" s="79">
        <v>1400</v>
      </c>
    </row>
    <row r="222" spans="1:3" ht="18.75" x14ac:dyDescent="0.25">
      <c r="A222" s="64" t="s">
        <v>310</v>
      </c>
      <c r="B222" s="64" t="s">
        <v>604</v>
      </c>
      <c r="C222" s="79">
        <v>80</v>
      </c>
    </row>
    <row r="223" spans="1:3" ht="93.75" x14ac:dyDescent="0.25">
      <c r="A223" s="64" t="s">
        <v>310</v>
      </c>
      <c r="B223" s="64" t="s">
        <v>605</v>
      </c>
      <c r="C223" s="79">
        <v>110</v>
      </c>
    </row>
    <row r="224" spans="1:3" ht="37.5" x14ac:dyDescent="0.25">
      <c r="A224" s="64" t="s">
        <v>200</v>
      </c>
      <c r="B224" s="64" t="s">
        <v>606</v>
      </c>
      <c r="C224" s="79">
        <v>400</v>
      </c>
    </row>
    <row r="225" spans="1:3" ht="37.5" x14ac:dyDescent="0.25">
      <c r="A225" s="64" t="s">
        <v>200</v>
      </c>
      <c r="B225" s="64" t="s">
        <v>607</v>
      </c>
      <c r="C225" s="79">
        <v>636</v>
      </c>
    </row>
    <row r="226" spans="1:3" ht="37.5" x14ac:dyDescent="0.25">
      <c r="A226" s="64" t="s">
        <v>200</v>
      </c>
      <c r="B226" s="64" t="s">
        <v>608</v>
      </c>
      <c r="C226" s="79">
        <v>1050</v>
      </c>
    </row>
    <row r="227" spans="1:3" ht="37.5" x14ac:dyDescent="0.25">
      <c r="A227" s="64" t="s">
        <v>200</v>
      </c>
      <c r="B227" s="64" t="s">
        <v>609</v>
      </c>
      <c r="C227" s="79">
        <v>478</v>
      </c>
    </row>
    <row r="228" spans="1:3" ht="37.5" x14ac:dyDescent="0.25">
      <c r="A228" s="64" t="s">
        <v>200</v>
      </c>
      <c r="B228" s="64" t="s">
        <v>610</v>
      </c>
      <c r="C228" s="79">
        <v>974</v>
      </c>
    </row>
    <row r="229" spans="1:3" ht="37.5" x14ac:dyDescent="0.25">
      <c r="A229" s="64" t="s">
        <v>200</v>
      </c>
      <c r="B229" s="64" t="s">
        <v>611</v>
      </c>
      <c r="C229" s="79">
        <v>520</v>
      </c>
    </row>
    <row r="230" spans="1:3" ht="37.5" x14ac:dyDescent="0.25">
      <c r="A230" s="64" t="s">
        <v>200</v>
      </c>
      <c r="B230" s="64" t="s">
        <v>612</v>
      </c>
      <c r="C230" s="79">
        <v>1095</v>
      </c>
    </row>
    <row r="231" spans="1:3" ht="18.75" x14ac:dyDescent="0.25">
      <c r="A231" s="64" t="s">
        <v>157</v>
      </c>
      <c r="B231" s="64" t="s">
        <v>613</v>
      </c>
      <c r="C231" s="79">
        <v>180</v>
      </c>
    </row>
    <row r="232" spans="1:3" ht="18.75" x14ac:dyDescent="0.25">
      <c r="A232" s="64" t="s">
        <v>157</v>
      </c>
      <c r="B232" s="64" t="s">
        <v>614</v>
      </c>
      <c r="C232" s="79">
        <v>45</v>
      </c>
    </row>
    <row r="233" spans="1:3" ht="18.75" x14ac:dyDescent="0.25">
      <c r="A233" s="64" t="s">
        <v>157</v>
      </c>
      <c r="B233" s="64" t="s">
        <v>615</v>
      </c>
      <c r="C233" s="79">
        <v>120</v>
      </c>
    </row>
    <row r="234" spans="1:3" ht="18.75" x14ac:dyDescent="0.25">
      <c r="A234" s="64" t="s">
        <v>157</v>
      </c>
      <c r="B234" s="64" t="s">
        <v>616</v>
      </c>
      <c r="C234" s="79">
        <v>200</v>
      </c>
    </row>
    <row r="235" spans="1:3" ht="18.75" x14ac:dyDescent="0.25">
      <c r="A235" s="64" t="s">
        <v>157</v>
      </c>
      <c r="B235" s="64" t="s">
        <v>617</v>
      </c>
      <c r="C235" s="79">
        <v>500</v>
      </c>
    </row>
    <row r="236" spans="1:3" ht="18.75" x14ac:dyDescent="0.25">
      <c r="A236" s="64" t="s">
        <v>157</v>
      </c>
      <c r="B236" s="64" t="s">
        <v>618</v>
      </c>
      <c r="C236" s="79">
        <v>110</v>
      </c>
    </row>
    <row r="237" spans="1:3" ht="18.75" x14ac:dyDescent="0.25">
      <c r="A237" s="64" t="s">
        <v>157</v>
      </c>
      <c r="B237" s="64" t="s">
        <v>619</v>
      </c>
      <c r="C237" s="79">
        <v>21</v>
      </c>
    </row>
    <row r="238" spans="1:3" ht="18.75" x14ac:dyDescent="0.25">
      <c r="A238" s="64" t="s">
        <v>157</v>
      </c>
      <c r="B238" s="64" t="s">
        <v>620</v>
      </c>
      <c r="C238" s="79">
        <v>400</v>
      </c>
    </row>
    <row r="239" spans="1:3" ht="18.75" x14ac:dyDescent="0.25">
      <c r="A239" s="64" t="s">
        <v>157</v>
      </c>
      <c r="B239" s="64" t="s">
        <v>621</v>
      </c>
      <c r="C239" s="79">
        <v>110</v>
      </c>
    </row>
    <row r="240" spans="1:3" ht="37.5" x14ac:dyDescent="0.25">
      <c r="A240" s="64" t="s">
        <v>151</v>
      </c>
      <c r="B240" s="64" t="s">
        <v>622</v>
      </c>
      <c r="C240" s="79">
        <v>300</v>
      </c>
    </row>
    <row r="241" spans="1:3" ht="37.5" x14ac:dyDescent="0.25">
      <c r="A241" s="64" t="s">
        <v>151</v>
      </c>
      <c r="B241" s="64" t="s">
        <v>623</v>
      </c>
      <c r="C241" s="79">
        <v>472</v>
      </c>
    </row>
    <row r="242" spans="1:3" ht="37.5" x14ac:dyDescent="0.25">
      <c r="A242" s="64" t="s">
        <v>151</v>
      </c>
      <c r="B242" s="64" t="s">
        <v>624</v>
      </c>
      <c r="C242" s="79">
        <v>450</v>
      </c>
    </row>
    <row r="243" spans="1:3" ht="37.5" x14ac:dyDescent="0.25">
      <c r="A243" s="64" t="s">
        <v>151</v>
      </c>
      <c r="B243" s="64" t="s">
        <v>625</v>
      </c>
      <c r="C243" s="79">
        <v>95</v>
      </c>
    </row>
    <row r="244" spans="1:3" ht="37.5" x14ac:dyDescent="0.25">
      <c r="A244" s="64" t="s">
        <v>151</v>
      </c>
      <c r="B244" s="64" t="s">
        <v>626</v>
      </c>
      <c r="C244" s="79">
        <v>55</v>
      </c>
    </row>
    <row r="245" spans="1:3" ht="37.5" x14ac:dyDescent="0.25">
      <c r="A245" s="64" t="s">
        <v>151</v>
      </c>
      <c r="B245" s="64" t="s">
        <v>627</v>
      </c>
      <c r="C245" s="79">
        <v>35</v>
      </c>
    </row>
    <row r="246" spans="1:3" ht="37.5" x14ac:dyDescent="0.25">
      <c r="A246" s="64" t="s">
        <v>151</v>
      </c>
      <c r="B246" s="64" t="s">
        <v>628</v>
      </c>
      <c r="C246" s="79">
        <v>714</v>
      </c>
    </row>
    <row r="247" spans="1:3" ht="37.5" x14ac:dyDescent="0.25">
      <c r="A247" s="64" t="s">
        <v>151</v>
      </c>
      <c r="B247" s="64" t="s">
        <v>629</v>
      </c>
      <c r="C247" s="79">
        <v>350</v>
      </c>
    </row>
    <row r="248" spans="1:3" ht="37.5" x14ac:dyDescent="0.25">
      <c r="A248" s="64" t="s">
        <v>151</v>
      </c>
      <c r="B248" s="64" t="s">
        <v>630</v>
      </c>
      <c r="C248" s="79">
        <v>900</v>
      </c>
    </row>
    <row r="249" spans="1:3" ht="37.5" x14ac:dyDescent="0.25">
      <c r="A249" s="64" t="s">
        <v>151</v>
      </c>
      <c r="B249" s="64" t="s">
        <v>631</v>
      </c>
      <c r="C249" s="79">
        <v>3750</v>
      </c>
    </row>
    <row r="250" spans="1:3" ht="37.5" x14ac:dyDescent="0.25">
      <c r="A250" s="64" t="s">
        <v>632</v>
      </c>
      <c r="B250" s="64" t="s">
        <v>633</v>
      </c>
      <c r="C250" s="79">
        <v>400</v>
      </c>
    </row>
    <row r="251" spans="1:3" ht="56.25" x14ac:dyDescent="0.25">
      <c r="A251" s="64" t="s">
        <v>632</v>
      </c>
      <c r="B251" s="64" t="s">
        <v>634</v>
      </c>
      <c r="C251" s="79">
        <v>2000</v>
      </c>
    </row>
    <row r="252" spans="1:3" ht="37.5" x14ac:dyDescent="0.25">
      <c r="A252" s="64" t="s">
        <v>635</v>
      </c>
      <c r="B252" s="64" t="s">
        <v>636</v>
      </c>
      <c r="C252" s="79">
        <v>105</v>
      </c>
    </row>
    <row r="253" spans="1:3" ht="37.5" x14ac:dyDescent="0.25">
      <c r="A253" s="64" t="s">
        <v>635</v>
      </c>
      <c r="B253" s="64" t="s">
        <v>637</v>
      </c>
      <c r="C253" s="79">
        <v>1500</v>
      </c>
    </row>
    <row r="254" spans="1:3" ht="37.5" x14ac:dyDescent="0.25">
      <c r="A254" s="64" t="s">
        <v>635</v>
      </c>
      <c r="B254" s="64" t="s">
        <v>638</v>
      </c>
      <c r="C254" s="79">
        <v>600</v>
      </c>
    </row>
    <row r="255" spans="1:3" ht="37.5" x14ac:dyDescent="0.25">
      <c r="A255" s="64" t="s">
        <v>635</v>
      </c>
      <c r="B255" s="64" t="s">
        <v>358</v>
      </c>
      <c r="C255" s="79">
        <v>250</v>
      </c>
    </row>
    <row r="256" spans="1:3" ht="18.75" x14ac:dyDescent="0.25">
      <c r="A256" s="64" t="s">
        <v>639</v>
      </c>
      <c r="B256" s="64" t="s">
        <v>640</v>
      </c>
      <c r="C256" s="79">
        <v>200</v>
      </c>
    </row>
    <row r="257" spans="1:3" ht="18.75" x14ac:dyDescent="0.25">
      <c r="A257" s="64" t="s">
        <v>639</v>
      </c>
      <c r="B257" s="64" t="s">
        <v>641</v>
      </c>
      <c r="C257" s="79">
        <v>250</v>
      </c>
    </row>
    <row r="258" spans="1:3" ht="18.75" x14ac:dyDescent="0.25">
      <c r="A258" s="64" t="s">
        <v>639</v>
      </c>
      <c r="B258" s="64" t="s">
        <v>642</v>
      </c>
      <c r="C258" s="79">
        <v>90</v>
      </c>
    </row>
    <row r="259" spans="1:3" ht="18.75" x14ac:dyDescent="0.25">
      <c r="A259" s="64" t="s">
        <v>639</v>
      </c>
      <c r="B259" s="64" t="s">
        <v>643</v>
      </c>
      <c r="C259" s="79">
        <v>120</v>
      </c>
    </row>
    <row r="260" spans="1:3" ht="56.25" x14ac:dyDescent="0.25">
      <c r="A260" s="64" t="s">
        <v>644</v>
      </c>
      <c r="B260" s="64" t="s">
        <v>645</v>
      </c>
      <c r="C260" s="79">
        <v>46</v>
      </c>
    </row>
    <row r="261" spans="1:3" ht="56.25" x14ac:dyDescent="0.25">
      <c r="A261" s="64" t="s">
        <v>644</v>
      </c>
      <c r="B261" s="64" t="s">
        <v>646</v>
      </c>
      <c r="C261" s="79">
        <v>55</v>
      </c>
    </row>
    <row r="262" spans="1:3" ht="56.25" x14ac:dyDescent="0.25">
      <c r="A262" s="64" t="s">
        <v>644</v>
      </c>
      <c r="B262" s="64" t="s">
        <v>647</v>
      </c>
      <c r="C262" s="79">
        <v>55</v>
      </c>
    </row>
    <row r="263" spans="1:3" ht="37.5" x14ac:dyDescent="0.25">
      <c r="A263" s="64" t="s">
        <v>311</v>
      </c>
      <c r="B263" s="64" t="s">
        <v>648</v>
      </c>
      <c r="C263" s="79">
        <v>175</v>
      </c>
    </row>
    <row r="264" spans="1:3" ht="37.5" x14ac:dyDescent="0.25">
      <c r="A264" s="64" t="s">
        <v>311</v>
      </c>
      <c r="B264" s="64" t="s">
        <v>649</v>
      </c>
      <c r="C264" s="79">
        <v>505</v>
      </c>
    </row>
    <row r="265" spans="1:3" ht="37.5" x14ac:dyDescent="0.25">
      <c r="A265" s="64" t="s">
        <v>311</v>
      </c>
      <c r="B265" s="64" t="s">
        <v>650</v>
      </c>
      <c r="C265" s="79">
        <v>1000</v>
      </c>
    </row>
    <row r="266" spans="1:3" ht="37.5" x14ac:dyDescent="0.25">
      <c r="A266" s="64" t="s">
        <v>311</v>
      </c>
      <c r="B266" s="64" t="s">
        <v>651</v>
      </c>
      <c r="C266" s="79">
        <v>450</v>
      </c>
    </row>
    <row r="267" spans="1:3" ht="37.5" x14ac:dyDescent="0.25">
      <c r="A267" s="64" t="s">
        <v>311</v>
      </c>
      <c r="B267" s="64" t="s">
        <v>652</v>
      </c>
      <c r="C267" s="79">
        <v>600</v>
      </c>
    </row>
    <row r="268" spans="1:3" ht="37.5" x14ac:dyDescent="0.25">
      <c r="A268" s="64" t="s">
        <v>653</v>
      </c>
      <c r="B268" s="64" t="s">
        <v>654</v>
      </c>
      <c r="C268" s="79">
        <v>300</v>
      </c>
    </row>
    <row r="269" spans="1:3" ht="18.75" x14ac:dyDescent="0.25">
      <c r="A269" s="64" t="s">
        <v>127</v>
      </c>
      <c r="B269" s="64" t="s">
        <v>358</v>
      </c>
      <c r="C269" s="79">
        <v>10000</v>
      </c>
    </row>
    <row r="270" spans="1:3" ht="37.5" x14ac:dyDescent="0.25">
      <c r="A270" s="64" t="s">
        <v>655</v>
      </c>
      <c r="B270" s="64" t="s">
        <v>656</v>
      </c>
      <c r="C270" s="79">
        <v>500</v>
      </c>
    </row>
    <row r="271" spans="1:3" ht="37.5" x14ac:dyDescent="0.25">
      <c r="A271" s="64" t="s">
        <v>75</v>
      </c>
      <c r="B271" s="64" t="s">
        <v>657</v>
      </c>
      <c r="C271" s="79">
        <v>180</v>
      </c>
    </row>
    <row r="272" spans="1:3" ht="37.5" x14ac:dyDescent="0.25">
      <c r="A272" s="64" t="s">
        <v>75</v>
      </c>
      <c r="B272" s="64" t="s">
        <v>658</v>
      </c>
      <c r="C272" s="79">
        <v>38</v>
      </c>
    </row>
    <row r="273" spans="1:3" ht="37.5" x14ac:dyDescent="0.25">
      <c r="A273" s="64" t="s">
        <v>75</v>
      </c>
      <c r="B273" s="64" t="s">
        <v>659</v>
      </c>
      <c r="C273" s="79">
        <v>225</v>
      </c>
    </row>
    <row r="274" spans="1:3" ht="37.5" x14ac:dyDescent="0.25">
      <c r="A274" s="64" t="s">
        <v>75</v>
      </c>
      <c r="B274" s="64" t="s">
        <v>660</v>
      </c>
      <c r="C274" s="79">
        <v>140</v>
      </c>
    </row>
    <row r="275" spans="1:3" ht="37.5" x14ac:dyDescent="0.25">
      <c r="A275" s="64" t="s">
        <v>75</v>
      </c>
      <c r="B275" s="64" t="s">
        <v>661</v>
      </c>
      <c r="C275" s="79">
        <v>484</v>
      </c>
    </row>
    <row r="276" spans="1:3" ht="37.5" x14ac:dyDescent="0.25">
      <c r="A276" s="64" t="s">
        <v>75</v>
      </c>
      <c r="B276" s="64" t="s">
        <v>662</v>
      </c>
      <c r="C276" s="79">
        <v>360</v>
      </c>
    </row>
    <row r="277" spans="1:3" ht="37.5" x14ac:dyDescent="0.25">
      <c r="A277" s="64" t="s">
        <v>75</v>
      </c>
      <c r="B277" s="64" t="s">
        <v>663</v>
      </c>
      <c r="C277" s="79">
        <v>400</v>
      </c>
    </row>
    <row r="278" spans="1:3" ht="37.5" x14ac:dyDescent="0.25">
      <c r="A278" s="64" t="s">
        <v>75</v>
      </c>
      <c r="B278" s="64" t="s">
        <v>664</v>
      </c>
      <c r="C278" s="79">
        <v>411</v>
      </c>
    </row>
    <row r="279" spans="1:3" ht="37.5" x14ac:dyDescent="0.25">
      <c r="A279" s="64" t="s">
        <v>75</v>
      </c>
      <c r="B279" s="64" t="s">
        <v>665</v>
      </c>
      <c r="C279" s="79">
        <v>80</v>
      </c>
    </row>
    <row r="280" spans="1:3" ht="37.5" x14ac:dyDescent="0.25">
      <c r="A280" s="64" t="s">
        <v>75</v>
      </c>
      <c r="B280" s="64" t="s">
        <v>666</v>
      </c>
      <c r="C280" s="79">
        <v>750</v>
      </c>
    </row>
    <row r="281" spans="1:3" ht="37.5" x14ac:dyDescent="0.25">
      <c r="A281" s="64" t="s">
        <v>75</v>
      </c>
      <c r="B281" s="64" t="s">
        <v>667</v>
      </c>
      <c r="C281" s="79">
        <v>2760</v>
      </c>
    </row>
    <row r="282" spans="1:3" ht="56.25" x14ac:dyDescent="0.25">
      <c r="A282" s="64" t="s">
        <v>668</v>
      </c>
      <c r="B282" s="64" t="s">
        <v>669</v>
      </c>
      <c r="C282" s="79">
        <v>140</v>
      </c>
    </row>
    <row r="283" spans="1:3" ht="37.5" x14ac:dyDescent="0.25">
      <c r="A283" s="64" t="s">
        <v>128</v>
      </c>
      <c r="B283" s="64" t="s">
        <v>358</v>
      </c>
      <c r="C283" s="79">
        <v>10000</v>
      </c>
    </row>
    <row r="284" spans="1:3" ht="37.5" x14ac:dyDescent="0.25">
      <c r="A284" s="64" t="s">
        <v>670</v>
      </c>
      <c r="B284" s="64" t="s">
        <v>671</v>
      </c>
      <c r="C284" s="79">
        <v>625</v>
      </c>
    </row>
    <row r="285" spans="1:3" ht="37.5" x14ac:dyDescent="0.25">
      <c r="A285" s="64" t="s">
        <v>120</v>
      </c>
      <c r="B285" s="64" t="s">
        <v>672</v>
      </c>
      <c r="C285" s="79">
        <v>1000</v>
      </c>
    </row>
    <row r="286" spans="1:3" ht="37.5" x14ac:dyDescent="0.25">
      <c r="A286" s="64" t="s">
        <v>673</v>
      </c>
      <c r="B286" s="64" t="s">
        <v>674</v>
      </c>
      <c r="C286" s="79">
        <v>1440</v>
      </c>
    </row>
    <row r="287" spans="1:3" ht="18.75" x14ac:dyDescent="0.25">
      <c r="A287" s="64" t="s">
        <v>675</v>
      </c>
      <c r="B287" s="64" t="s">
        <v>676</v>
      </c>
      <c r="C287" s="79">
        <v>350</v>
      </c>
    </row>
    <row r="288" spans="1:3" ht="37.5" x14ac:dyDescent="0.25">
      <c r="A288" s="64" t="s">
        <v>677</v>
      </c>
      <c r="B288" s="64" t="s">
        <v>678</v>
      </c>
      <c r="C288" s="79">
        <v>175</v>
      </c>
    </row>
    <row r="289" spans="1:3" ht="56.25" x14ac:dyDescent="0.25">
      <c r="A289" s="64" t="s">
        <v>679</v>
      </c>
      <c r="B289" s="64" t="s">
        <v>680</v>
      </c>
      <c r="C289" s="79">
        <v>150</v>
      </c>
    </row>
    <row r="290" spans="1:3" ht="56.25" x14ac:dyDescent="0.25">
      <c r="A290" s="64" t="s">
        <v>679</v>
      </c>
      <c r="B290" s="64" t="s">
        <v>681</v>
      </c>
      <c r="C290" s="79">
        <v>200</v>
      </c>
    </row>
    <row r="291" spans="1:3" ht="56.25" x14ac:dyDescent="0.25">
      <c r="A291" s="64" t="s">
        <v>679</v>
      </c>
      <c r="B291" s="64" t="s">
        <v>682</v>
      </c>
      <c r="C291" s="79">
        <v>200</v>
      </c>
    </row>
    <row r="292" spans="1:3" ht="56.25" x14ac:dyDescent="0.25">
      <c r="A292" s="64" t="s">
        <v>683</v>
      </c>
      <c r="B292" s="64" t="s">
        <v>684</v>
      </c>
      <c r="C292" s="79">
        <v>350</v>
      </c>
    </row>
    <row r="293" spans="1:3" ht="56.25" x14ac:dyDescent="0.25">
      <c r="A293" s="64" t="s">
        <v>683</v>
      </c>
      <c r="B293" s="64" t="s">
        <v>685</v>
      </c>
      <c r="C293" s="79">
        <v>150</v>
      </c>
    </row>
    <row r="294" spans="1:3" ht="56.25" x14ac:dyDescent="0.25">
      <c r="A294" s="64" t="s">
        <v>686</v>
      </c>
      <c r="B294" s="64" t="s">
        <v>687</v>
      </c>
      <c r="C294" s="79">
        <v>150</v>
      </c>
    </row>
    <row r="295" spans="1:3" ht="56.25" x14ac:dyDescent="0.25">
      <c r="A295" s="64" t="s">
        <v>686</v>
      </c>
      <c r="B295" s="64" t="s">
        <v>688</v>
      </c>
      <c r="C295" s="79">
        <v>400</v>
      </c>
    </row>
    <row r="296" spans="1:3" ht="75" x14ac:dyDescent="0.25">
      <c r="A296" s="64" t="s">
        <v>176</v>
      </c>
      <c r="B296" s="64" t="s">
        <v>689</v>
      </c>
      <c r="C296" s="79">
        <v>300</v>
      </c>
    </row>
    <row r="297" spans="1:3" ht="75" x14ac:dyDescent="0.25">
      <c r="A297" s="64" t="s">
        <v>176</v>
      </c>
      <c r="B297" s="64" t="s">
        <v>690</v>
      </c>
      <c r="C297" s="79">
        <v>200</v>
      </c>
    </row>
    <row r="298" spans="1:3" ht="56.25" x14ac:dyDescent="0.25">
      <c r="A298" s="64" t="s">
        <v>691</v>
      </c>
      <c r="B298" s="64" t="s">
        <v>692</v>
      </c>
      <c r="C298" s="79">
        <v>300</v>
      </c>
    </row>
    <row r="299" spans="1:3" ht="75" x14ac:dyDescent="0.25">
      <c r="A299" s="64" t="s">
        <v>691</v>
      </c>
      <c r="B299" s="64" t="s">
        <v>693</v>
      </c>
      <c r="C299" s="79">
        <v>2500</v>
      </c>
    </row>
    <row r="300" spans="1:3" ht="56.25" x14ac:dyDescent="0.25">
      <c r="A300" s="64" t="s">
        <v>174</v>
      </c>
      <c r="B300" s="64" t="s">
        <v>694</v>
      </c>
      <c r="C300" s="79">
        <v>330</v>
      </c>
    </row>
    <row r="301" spans="1:3" ht="75" x14ac:dyDescent="0.25">
      <c r="A301" s="64" t="s">
        <v>695</v>
      </c>
      <c r="B301" s="64" t="s">
        <v>358</v>
      </c>
      <c r="C301" s="79">
        <v>100</v>
      </c>
    </row>
    <row r="302" spans="1:3" ht="18.75" x14ac:dyDescent="0.25">
      <c r="A302" s="64" t="s">
        <v>696</v>
      </c>
      <c r="B302" s="64" t="s">
        <v>678</v>
      </c>
      <c r="C302" s="79">
        <v>105</v>
      </c>
    </row>
    <row r="303" spans="1:3" ht="37.5" x14ac:dyDescent="0.25">
      <c r="A303" s="64" t="s">
        <v>133</v>
      </c>
      <c r="B303" s="64" t="s">
        <v>358</v>
      </c>
      <c r="C303" s="79">
        <v>1334</v>
      </c>
    </row>
    <row r="304" spans="1:3" ht="37.5" x14ac:dyDescent="0.25">
      <c r="A304" s="64" t="s">
        <v>133</v>
      </c>
      <c r="B304" s="64" t="s">
        <v>358</v>
      </c>
      <c r="C304" s="79">
        <v>1176</v>
      </c>
    </row>
    <row r="305" spans="1:3" ht="37.5" x14ac:dyDescent="0.25">
      <c r="A305" s="64" t="s">
        <v>133</v>
      </c>
      <c r="B305" s="64" t="s">
        <v>697</v>
      </c>
      <c r="C305" s="79">
        <v>7860</v>
      </c>
    </row>
    <row r="306" spans="1:3" ht="75" x14ac:dyDescent="0.25">
      <c r="A306" s="64" t="s">
        <v>305</v>
      </c>
      <c r="B306" s="64" t="s">
        <v>358</v>
      </c>
      <c r="C306" s="79">
        <v>1553</v>
      </c>
    </row>
    <row r="307" spans="1:3" ht="93.75" x14ac:dyDescent="0.25">
      <c r="A307" s="64" t="s">
        <v>282</v>
      </c>
      <c r="B307" s="64" t="s">
        <v>698</v>
      </c>
      <c r="C307" s="79">
        <v>17428</v>
      </c>
    </row>
    <row r="308" spans="1:3" ht="18.75" x14ac:dyDescent="0.25">
      <c r="A308" s="64" t="s">
        <v>699</v>
      </c>
      <c r="B308" s="64" t="s">
        <v>700</v>
      </c>
      <c r="C308" s="79">
        <v>175</v>
      </c>
    </row>
    <row r="309" spans="1:3" ht="18.75" x14ac:dyDescent="0.25">
      <c r="A309" s="64" t="s">
        <v>699</v>
      </c>
      <c r="B309" s="64" t="s">
        <v>701</v>
      </c>
      <c r="C309" s="79">
        <v>250</v>
      </c>
    </row>
    <row r="310" spans="1:3" ht="18.75" x14ac:dyDescent="0.25">
      <c r="A310" s="64" t="s">
        <v>699</v>
      </c>
      <c r="B310" s="64" t="s">
        <v>702</v>
      </c>
      <c r="C310" s="79">
        <v>100</v>
      </c>
    </row>
    <row r="311" spans="1:3" ht="56.25" x14ac:dyDescent="0.25">
      <c r="A311" s="64" t="s">
        <v>703</v>
      </c>
      <c r="B311" s="64" t="s">
        <v>704</v>
      </c>
      <c r="C311" s="79">
        <v>270</v>
      </c>
    </row>
    <row r="312" spans="1:3" ht="56.25" x14ac:dyDescent="0.25">
      <c r="A312" s="64" t="s">
        <v>705</v>
      </c>
      <c r="B312" s="64" t="s">
        <v>706</v>
      </c>
      <c r="C312" s="79">
        <v>75</v>
      </c>
    </row>
    <row r="313" spans="1:3" ht="56.25" x14ac:dyDescent="0.25">
      <c r="A313" s="64" t="s">
        <v>705</v>
      </c>
      <c r="B313" s="64" t="s">
        <v>707</v>
      </c>
      <c r="C313" s="79">
        <v>200</v>
      </c>
    </row>
    <row r="314" spans="1:3" ht="56.25" x14ac:dyDescent="0.25">
      <c r="A314" s="64" t="s">
        <v>705</v>
      </c>
      <c r="B314" s="64" t="s">
        <v>708</v>
      </c>
      <c r="C314" s="79">
        <v>4125</v>
      </c>
    </row>
    <row r="315" spans="1:3" ht="56.25" x14ac:dyDescent="0.25">
      <c r="A315" s="64" t="s">
        <v>705</v>
      </c>
      <c r="B315" s="64" t="s">
        <v>709</v>
      </c>
      <c r="C315" s="79">
        <v>118</v>
      </c>
    </row>
    <row r="316" spans="1:3" ht="56.25" x14ac:dyDescent="0.25">
      <c r="A316" s="64" t="s">
        <v>705</v>
      </c>
      <c r="B316" s="64" t="s">
        <v>710</v>
      </c>
      <c r="C316" s="79">
        <v>2550</v>
      </c>
    </row>
    <row r="317" spans="1:3" ht="56.25" x14ac:dyDescent="0.25">
      <c r="A317" s="64" t="s">
        <v>705</v>
      </c>
      <c r="B317" s="64" t="s">
        <v>711</v>
      </c>
      <c r="C317" s="79">
        <v>510</v>
      </c>
    </row>
    <row r="318" spans="1:3" ht="56.25" x14ac:dyDescent="0.25">
      <c r="A318" s="64" t="s">
        <v>705</v>
      </c>
      <c r="B318" s="64" t="s">
        <v>712</v>
      </c>
      <c r="C318" s="79">
        <v>350</v>
      </c>
    </row>
    <row r="319" spans="1:3" ht="37.5" x14ac:dyDescent="0.25">
      <c r="A319" s="64" t="s">
        <v>713</v>
      </c>
      <c r="B319" s="64" t="s">
        <v>358</v>
      </c>
      <c r="C319" s="79">
        <v>5000</v>
      </c>
    </row>
    <row r="320" spans="1:3" ht="112.5" x14ac:dyDescent="0.25">
      <c r="A320" s="64" t="s">
        <v>76</v>
      </c>
      <c r="B320" s="64" t="s">
        <v>358</v>
      </c>
      <c r="C320" s="79">
        <v>300</v>
      </c>
    </row>
    <row r="321" spans="1:3" ht="37.5" x14ac:dyDescent="0.25">
      <c r="A321" s="64" t="s">
        <v>714</v>
      </c>
      <c r="B321" s="64" t="s">
        <v>358</v>
      </c>
      <c r="C321" s="79">
        <v>2880</v>
      </c>
    </row>
  </sheetData>
  <mergeCells count="1">
    <mergeCell ref="A1:B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3087-C30F-4524-B8A7-AA25DA116A14}">
  <dimension ref="A1:C77"/>
  <sheetViews>
    <sheetView workbookViewId="0">
      <pane xSplit="1" ySplit="3" topLeftCell="B4" activePane="bottomRight" state="frozen"/>
      <selection pane="topRight" activeCell="B1" sqref="B1"/>
      <selection pane="bottomLeft" activeCell="A4" sqref="A4"/>
      <selection pane="bottomRight" activeCell="F40" sqref="F40"/>
    </sheetView>
  </sheetViews>
  <sheetFormatPr defaultRowHeight="15" x14ac:dyDescent="0.25"/>
  <cols>
    <col min="1" max="1" width="32.5703125" customWidth="1"/>
    <col min="2" max="2" width="57.140625" customWidth="1"/>
    <col min="3" max="3" width="23.42578125" style="51" customWidth="1"/>
  </cols>
  <sheetData>
    <row r="1" spans="1:3" ht="21" customHeight="1" x14ac:dyDescent="0.35">
      <c r="A1" s="125" t="s">
        <v>715</v>
      </c>
      <c r="B1" s="126"/>
      <c r="C1" s="74">
        <f>SUM(C4:C77)</f>
        <v>62188</v>
      </c>
    </row>
    <row r="3" spans="1:3" ht="18.75" x14ac:dyDescent="0.25">
      <c r="A3" s="48" t="s">
        <v>106</v>
      </c>
      <c r="B3" s="48" t="s">
        <v>107</v>
      </c>
      <c r="C3" s="52" t="s">
        <v>108</v>
      </c>
    </row>
    <row r="4" spans="1:3" ht="56.25" x14ac:dyDescent="0.25">
      <c r="A4" s="64" t="s">
        <v>359</v>
      </c>
      <c r="B4" s="64" t="s">
        <v>724</v>
      </c>
      <c r="C4" s="79">
        <v>400</v>
      </c>
    </row>
    <row r="5" spans="1:3" ht="37.5" x14ac:dyDescent="0.25">
      <c r="A5" s="64" t="s">
        <v>359</v>
      </c>
      <c r="B5" s="64" t="s">
        <v>725</v>
      </c>
      <c r="C5" s="79">
        <v>1800</v>
      </c>
    </row>
    <row r="6" spans="1:3" ht="356.25" x14ac:dyDescent="0.25">
      <c r="A6" s="64" t="s">
        <v>130</v>
      </c>
      <c r="B6" s="81" t="s">
        <v>726</v>
      </c>
      <c r="C6" s="79">
        <v>9000</v>
      </c>
    </row>
    <row r="7" spans="1:3" ht="93.75" x14ac:dyDescent="0.25">
      <c r="A7" s="64" t="s">
        <v>281</v>
      </c>
      <c r="B7" s="64" t="s">
        <v>727</v>
      </c>
      <c r="C7" s="79">
        <v>999</v>
      </c>
    </row>
    <row r="8" spans="1:3" ht="37.5" x14ac:dyDescent="0.25">
      <c r="A8" s="64" t="s">
        <v>113</v>
      </c>
      <c r="B8" s="64" t="s">
        <v>728</v>
      </c>
      <c r="C8" s="79">
        <v>1560</v>
      </c>
    </row>
    <row r="9" spans="1:3" ht="37.5" x14ac:dyDescent="0.25">
      <c r="A9" s="64" t="s">
        <v>113</v>
      </c>
      <c r="B9" s="64" t="s">
        <v>729</v>
      </c>
      <c r="C9" s="79">
        <v>240</v>
      </c>
    </row>
    <row r="10" spans="1:3" ht="37.5" x14ac:dyDescent="0.25">
      <c r="A10" s="64" t="s">
        <v>503</v>
      </c>
      <c r="B10" s="64" t="s">
        <v>730</v>
      </c>
      <c r="C10" s="79">
        <v>1700</v>
      </c>
    </row>
    <row r="11" spans="1:3" ht="37.5" x14ac:dyDescent="0.25">
      <c r="A11" s="64" t="s">
        <v>503</v>
      </c>
      <c r="B11" s="64" t="s">
        <v>731</v>
      </c>
      <c r="C11" s="79">
        <v>400</v>
      </c>
    </row>
    <row r="12" spans="1:3" ht="37.5" x14ac:dyDescent="0.25">
      <c r="A12" s="64" t="s">
        <v>503</v>
      </c>
      <c r="B12" s="64" t="s">
        <v>732</v>
      </c>
      <c r="C12" s="79">
        <v>450</v>
      </c>
    </row>
    <row r="13" spans="1:3" ht="37.5" x14ac:dyDescent="0.25">
      <c r="A13" s="64" t="s">
        <v>506</v>
      </c>
      <c r="B13" s="64" t="s">
        <v>733</v>
      </c>
      <c r="C13" s="79">
        <v>300</v>
      </c>
    </row>
    <row r="14" spans="1:3" ht="37.5" x14ac:dyDescent="0.25">
      <c r="A14" s="64" t="s">
        <v>506</v>
      </c>
      <c r="B14" s="64" t="s">
        <v>730</v>
      </c>
      <c r="C14" s="79">
        <v>1200</v>
      </c>
    </row>
    <row r="15" spans="1:3" ht="37.5" x14ac:dyDescent="0.25">
      <c r="A15" s="64" t="s">
        <v>506</v>
      </c>
      <c r="B15" s="64" t="s">
        <v>734</v>
      </c>
      <c r="C15" s="79">
        <v>200</v>
      </c>
    </row>
    <row r="16" spans="1:3" ht="37.5" x14ac:dyDescent="0.25">
      <c r="A16" s="64" t="s">
        <v>512</v>
      </c>
      <c r="B16" s="64" t="s">
        <v>735</v>
      </c>
      <c r="C16" s="79">
        <v>400</v>
      </c>
    </row>
    <row r="17" spans="1:3" ht="37.5" x14ac:dyDescent="0.25">
      <c r="A17" s="64" t="s">
        <v>116</v>
      </c>
      <c r="B17" s="64" t="s">
        <v>727</v>
      </c>
      <c r="C17" s="79">
        <v>96</v>
      </c>
    </row>
    <row r="18" spans="1:3" ht="37.5" x14ac:dyDescent="0.25">
      <c r="A18" s="64" t="s">
        <v>167</v>
      </c>
      <c r="B18" s="64" t="s">
        <v>727</v>
      </c>
      <c r="C18" s="79">
        <v>200</v>
      </c>
    </row>
    <row r="19" spans="1:3" ht="56.25" x14ac:dyDescent="0.25">
      <c r="A19" s="64" t="s">
        <v>134</v>
      </c>
      <c r="B19" s="64" t="s">
        <v>736</v>
      </c>
      <c r="C19" s="79">
        <v>3000</v>
      </c>
    </row>
    <row r="20" spans="1:3" ht="93.75" x14ac:dyDescent="0.25">
      <c r="A20" s="64" t="s">
        <v>546</v>
      </c>
      <c r="B20" s="64" t="s">
        <v>737</v>
      </c>
      <c r="C20" s="79">
        <v>100</v>
      </c>
    </row>
    <row r="21" spans="1:3" ht="56.25" x14ac:dyDescent="0.25">
      <c r="A21" s="64" t="s">
        <v>147</v>
      </c>
      <c r="B21" s="64" t="s">
        <v>738</v>
      </c>
      <c r="C21" s="79">
        <v>800</v>
      </c>
    </row>
    <row r="22" spans="1:3" ht="37.5" x14ac:dyDescent="0.25">
      <c r="A22" s="64" t="s">
        <v>159</v>
      </c>
      <c r="B22" s="64" t="s">
        <v>739</v>
      </c>
      <c r="C22" s="79">
        <v>45</v>
      </c>
    </row>
    <row r="23" spans="1:3" ht="37.5" x14ac:dyDescent="0.25">
      <c r="A23" s="64" t="s">
        <v>159</v>
      </c>
      <c r="B23" s="64" t="s">
        <v>740</v>
      </c>
      <c r="C23" s="79">
        <v>150</v>
      </c>
    </row>
    <row r="24" spans="1:3" ht="37.5" x14ac:dyDescent="0.25">
      <c r="A24" s="64" t="s">
        <v>159</v>
      </c>
      <c r="B24" s="64" t="s">
        <v>741</v>
      </c>
      <c r="C24" s="79">
        <v>150</v>
      </c>
    </row>
    <row r="25" spans="1:3" ht="37.5" x14ac:dyDescent="0.25">
      <c r="A25" s="64" t="s">
        <v>136</v>
      </c>
      <c r="B25" s="64" t="s">
        <v>742</v>
      </c>
      <c r="C25" s="79">
        <v>750</v>
      </c>
    </row>
    <row r="26" spans="1:3" ht="37.5" x14ac:dyDescent="0.25">
      <c r="A26" s="64" t="s">
        <v>136</v>
      </c>
      <c r="B26" s="64" t="s">
        <v>743</v>
      </c>
      <c r="C26" s="79">
        <v>84</v>
      </c>
    </row>
    <row r="27" spans="1:3" ht="37.5" x14ac:dyDescent="0.25">
      <c r="A27" s="64" t="s">
        <v>136</v>
      </c>
      <c r="B27" s="64" t="s">
        <v>744</v>
      </c>
      <c r="C27" s="79">
        <v>60</v>
      </c>
    </row>
    <row r="28" spans="1:3" ht="37.5" x14ac:dyDescent="0.25">
      <c r="A28" s="64" t="s">
        <v>136</v>
      </c>
      <c r="B28" s="64" t="s">
        <v>745</v>
      </c>
      <c r="C28" s="79">
        <v>100</v>
      </c>
    </row>
    <row r="29" spans="1:3" ht="56.25" x14ac:dyDescent="0.25">
      <c r="A29" s="64" t="s">
        <v>142</v>
      </c>
      <c r="B29" s="64" t="s">
        <v>746</v>
      </c>
      <c r="C29" s="79">
        <v>513</v>
      </c>
    </row>
    <row r="30" spans="1:3" ht="56.25" x14ac:dyDescent="0.25">
      <c r="A30" s="64" t="s">
        <v>142</v>
      </c>
      <c r="B30" s="64" t="s">
        <v>741</v>
      </c>
      <c r="C30" s="79">
        <v>105</v>
      </c>
    </row>
    <row r="31" spans="1:3" ht="18.75" x14ac:dyDescent="0.25">
      <c r="A31" s="64" t="s">
        <v>140</v>
      </c>
      <c r="B31" s="64" t="s">
        <v>747</v>
      </c>
      <c r="C31" s="79">
        <v>400</v>
      </c>
    </row>
    <row r="32" spans="1:3" ht="18.75" x14ac:dyDescent="0.25">
      <c r="A32" s="64" t="s">
        <v>140</v>
      </c>
      <c r="B32" s="64" t="s">
        <v>748</v>
      </c>
      <c r="C32" s="79">
        <v>300</v>
      </c>
    </row>
    <row r="33" spans="1:3" ht="18.75" x14ac:dyDescent="0.25">
      <c r="A33" s="64" t="s">
        <v>140</v>
      </c>
      <c r="B33" s="64" t="s">
        <v>749</v>
      </c>
      <c r="C33" s="79">
        <v>200</v>
      </c>
    </row>
    <row r="34" spans="1:3" ht="37.5" x14ac:dyDescent="0.25">
      <c r="A34" s="64" t="s">
        <v>140</v>
      </c>
      <c r="B34" s="64" t="s">
        <v>750</v>
      </c>
      <c r="C34" s="79">
        <v>600</v>
      </c>
    </row>
    <row r="35" spans="1:3" ht="56.25" x14ac:dyDescent="0.25">
      <c r="A35" s="64" t="s">
        <v>140</v>
      </c>
      <c r="B35" s="64" t="s">
        <v>751</v>
      </c>
      <c r="C35" s="79">
        <v>603</v>
      </c>
    </row>
    <row r="36" spans="1:3" ht="18.75" x14ac:dyDescent="0.25">
      <c r="A36" s="64" t="s">
        <v>161</v>
      </c>
      <c r="B36" s="64" t="s">
        <v>752</v>
      </c>
      <c r="C36" s="79">
        <v>29</v>
      </c>
    </row>
    <row r="37" spans="1:3" ht="18.75" x14ac:dyDescent="0.25">
      <c r="A37" s="64" t="s">
        <v>161</v>
      </c>
      <c r="B37" s="64" t="s">
        <v>753</v>
      </c>
      <c r="C37" s="79">
        <v>1150</v>
      </c>
    </row>
    <row r="38" spans="1:3" ht="37.5" x14ac:dyDescent="0.25">
      <c r="A38" s="64" t="s">
        <v>161</v>
      </c>
      <c r="B38" s="64" t="s">
        <v>754</v>
      </c>
      <c r="C38" s="79">
        <v>2017</v>
      </c>
    </row>
    <row r="39" spans="1:3" ht="37.5" x14ac:dyDescent="0.25">
      <c r="A39" s="64" t="s">
        <v>141</v>
      </c>
      <c r="B39" s="64" t="s">
        <v>755</v>
      </c>
      <c r="C39" s="79">
        <v>540</v>
      </c>
    </row>
    <row r="40" spans="1:3" ht="37.5" x14ac:dyDescent="0.25">
      <c r="A40" s="64" t="s">
        <v>141</v>
      </c>
      <c r="B40" s="64" t="s">
        <v>756</v>
      </c>
      <c r="C40" s="79">
        <v>291</v>
      </c>
    </row>
    <row r="41" spans="1:3" ht="18.75" x14ac:dyDescent="0.25">
      <c r="A41" s="64" t="s">
        <v>184</v>
      </c>
      <c r="B41" s="64" t="s">
        <v>757</v>
      </c>
      <c r="C41" s="79">
        <v>1300</v>
      </c>
    </row>
    <row r="42" spans="1:3" ht="18.75" x14ac:dyDescent="0.25">
      <c r="A42" s="64" t="s">
        <v>184</v>
      </c>
      <c r="B42" s="64" t="s">
        <v>758</v>
      </c>
      <c r="C42" s="79">
        <v>570</v>
      </c>
    </row>
    <row r="43" spans="1:3" ht="18.75" x14ac:dyDescent="0.25">
      <c r="A43" s="64" t="s">
        <v>184</v>
      </c>
      <c r="B43" s="64" t="s">
        <v>759</v>
      </c>
      <c r="C43" s="79">
        <v>500</v>
      </c>
    </row>
    <row r="44" spans="1:3" ht="18.75" x14ac:dyDescent="0.25">
      <c r="A44" s="64" t="s">
        <v>184</v>
      </c>
      <c r="B44" s="64" t="s">
        <v>760</v>
      </c>
      <c r="C44" s="79">
        <v>280</v>
      </c>
    </row>
    <row r="45" spans="1:3" ht="18.75" x14ac:dyDescent="0.25">
      <c r="A45" s="64" t="s">
        <v>184</v>
      </c>
      <c r="B45" s="64" t="s">
        <v>761</v>
      </c>
      <c r="C45" s="79">
        <v>750</v>
      </c>
    </row>
    <row r="46" spans="1:3" ht="18.75" x14ac:dyDescent="0.25">
      <c r="A46" s="64" t="s">
        <v>184</v>
      </c>
      <c r="B46" s="64" t="s">
        <v>762</v>
      </c>
      <c r="C46" s="79">
        <v>270</v>
      </c>
    </row>
    <row r="47" spans="1:3" ht="18.75" x14ac:dyDescent="0.25">
      <c r="A47" s="64" t="s">
        <v>184</v>
      </c>
      <c r="B47" s="64" t="s">
        <v>763</v>
      </c>
      <c r="C47" s="79">
        <v>200</v>
      </c>
    </row>
    <row r="48" spans="1:3" ht="56.25" x14ac:dyDescent="0.25">
      <c r="A48" s="64" t="s">
        <v>310</v>
      </c>
      <c r="B48" s="64" t="s">
        <v>764</v>
      </c>
      <c r="C48" s="79">
        <v>550</v>
      </c>
    </row>
    <row r="49" spans="1:3" ht="150" x14ac:dyDescent="0.25">
      <c r="A49" s="64" t="s">
        <v>310</v>
      </c>
      <c r="B49" s="81" t="s">
        <v>765</v>
      </c>
      <c r="C49" s="79">
        <v>1730</v>
      </c>
    </row>
    <row r="50" spans="1:3" ht="37.5" x14ac:dyDescent="0.25">
      <c r="A50" s="64" t="s">
        <v>310</v>
      </c>
      <c r="B50" s="64" t="s">
        <v>766</v>
      </c>
      <c r="C50" s="79">
        <v>225</v>
      </c>
    </row>
    <row r="51" spans="1:3" ht="18.75" x14ac:dyDescent="0.25">
      <c r="A51" s="64" t="s">
        <v>157</v>
      </c>
      <c r="B51" s="64" t="s">
        <v>727</v>
      </c>
      <c r="C51" s="79">
        <v>200</v>
      </c>
    </row>
    <row r="52" spans="1:3" ht="37.5" x14ac:dyDescent="0.25">
      <c r="A52" s="64" t="s">
        <v>151</v>
      </c>
      <c r="B52" s="64" t="s">
        <v>767</v>
      </c>
      <c r="C52" s="79">
        <v>2100</v>
      </c>
    </row>
    <row r="53" spans="1:3" ht="37.5" x14ac:dyDescent="0.25">
      <c r="A53" s="64" t="s">
        <v>151</v>
      </c>
      <c r="B53" s="64" t="s">
        <v>768</v>
      </c>
      <c r="C53" s="79">
        <v>360</v>
      </c>
    </row>
    <row r="54" spans="1:3" ht="37.5" x14ac:dyDescent="0.25">
      <c r="A54" s="64" t="s">
        <v>151</v>
      </c>
      <c r="B54" s="64" t="s">
        <v>769</v>
      </c>
      <c r="C54" s="79">
        <v>74</v>
      </c>
    </row>
    <row r="55" spans="1:3" ht="37.5" x14ac:dyDescent="0.25">
      <c r="A55" s="64" t="s">
        <v>151</v>
      </c>
      <c r="B55" s="64" t="s">
        <v>770</v>
      </c>
      <c r="C55" s="79">
        <v>500</v>
      </c>
    </row>
    <row r="56" spans="1:3" ht="37.5" x14ac:dyDescent="0.25">
      <c r="A56" s="64" t="s">
        <v>151</v>
      </c>
      <c r="B56" s="64" t="s">
        <v>771</v>
      </c>
      <c r="C56" s="79">
        <v>400</v>
      </c>
    </row>
    <row r="57" spans="1:3" ht="37.5" x14ac:dyDescent="0.25">
      <c r="A57" s="64" t="s">
        <v>151</v>
      </c>
      <c r="B57" s="64" t="s">
        <v>772</v>
      </c>
      <c r="C57" s="79">
        <v>765</v>
      </c>
    </row>
    <row r="58" spans="1:3" ht="37.5" x14ac:dyDescent="0.25">
      <c r="A58" s="64" t="s">
        <v>151</v>
      </c>
      <c r="B58" s="64" t="s">
        <v>773</v>
      </c>
      <c r="C58" s="79">
        <v>80</v>
      </c>
    </row>
    <row r="59" spans="1:3" ht="37.5" x14ac:dyDescent="0.25">
      <c r="A59" s="64" t="s">
        <v>151</v>
      </c>
      <c r="B59" s="64" t="s">
        <v>774</v>
      </c>
      <c r="C59" s="79">
        <v>130</v>
      </c>
    </row>
    <row r="60" spans="1:3" ht="37.5" x14ac:dyDescent="0.25">
      <c r="A60" s="64" t="s">
        <v>151</v>
      </c>
      <c r="B60" s="64" t="s">
        <v>775</v>
      </c>
      <c r="C60" s="79">
        <v>38</v>
      </c>
    </row>
    <row r="61" spans="1:3" ht="37.5" x14ac:dyDescent="0.25">
      <c r="A61" s="64" t="s">
        <v>151</v>
      </c>
      <c r="B61" s="64" t="s">
        <v>776</v>
      </c>
      <c r="C61" s="79">
        <v>36</v>
      </c>
    </row>
    <row r="62" spans="1:3" ht="37.5" x14ac:dyDescent="0.25">
      <c r="A62" s="64" t="s">
        <v>151</v>
      </c>
      <c r="B62" s="64" t="s">
        <v>777</v>
      </c>
      <c r="C62" s="79">
        <v>750</v>
      </c>
    </row>
    <row r="63" spans="1:3" ht="18.75" x14ac:dyDescent="0.25">
      <c r="A63" s="64" t="s">
        <v>639</v>
      </c>
      <c r="B63" s="64" t="s">
        <v>376</v>
      </c>
      <c r="C63" s="79">
        <v>420</v>
      </c>
    </row>
    <row r="64" spans="1:3" ht="56.25" x14ac:dyDescent="0.25">
      <c r="A64" s="64" t="s">
        <v>644</v>
      </c>
      <c r="B64" s="64" t="s">
        <v>778</v>
      </c>
      <c r="C64" s="79">
        <v>60</v>
      </c>
    </row>
    <row r="65" spans="1:3" ht="56.25" x14ac:dyDescent="0.25">
      <c r="A65" s="64" t="s">
        <v>644</v>
      </c>
      <c r="B65" s="64" t="s">
        <v>779</v>
      </c>
      <c r="C65" s="79">
        <v>12</v>
      </c>
    </row>
    <row r="66" spans="1:3" ht="37.5" x14ac:dyDescent="0.25">
      <c r="A66" s="64" t="s">
        <v>311</v>
      </c>
      <c r="B66" s="64" t="s">
        <v>780</v>
      </c>
      <c r="C66" s="79">
        <v>308</v>
      </c>
    </row>
    <row r="67" spans="1:3" ht="37.5" x14ac:dyDescent="0.25">
      <c r="A67" s="64" t="s">
        <v>653</v>
      </c>
      <c r="B67" s="64" t="s">
        <v>781</v>
      </c>
      <c r="C67" s="79">
        <v>200</v>
      </c>
    </row>
    <row r="68" spans="1:3" ht="18.75" x14ac:dyDescent="0.25">
      <c r="A68" s="64" t="s">
        <v>127</v>
      </c>
      <c r="B68" s="64" t="s">
        <v>727</v>
      </c>
      <c r="C68" s="79">
        <v>10000</v>
      </c>
    </row>
    <row r="69" spans="1:3" ht="37.5" x14ac:dyDescent="0.25">
      <c r="A69" s="64" t="s">
        <v>75</v>
      </c>
      <c r="B69" s="64" t="s">
        <v>782</v>
      </c>
      <c r="C69" s="79">
        <v>168</v>
      </c>
    </row>
    <row r="70" spans="1:3" ht="37.5" x14ac:dyDescent="0.25">
      <c r="A70" s="64" t="s">
        <v>75</v>
      </c>
      <c r="B70" s="64" t="s">
        <v>783</v>
      </c>
      <c r="C70" s="79">
        <v>960</v>
      </c>
    </row>
    <row r="71" spans="1:3" ht="37.5" x14ac:dyDescent="0.25">
      <c r="A71" s="64" t="s">
        <v>75</v>
      </c>
      <c r="B71" s="64" t="s">
        <v>784</v>
      </c>
      <c r="C71" s="79">
        <v>400</v>
      </c>
    </row>
    <row r="72" spans="1:3" ht="37.5" x14ac:dyDescent="0.25">
      <c r="A72" s="64" t="s">
        <v>75</v>
      </c>
      <c r="B72" s="64" t="s">
        <v>785</v>
      </c>
      <c r="C72" s="79">
        <v>790</v>
      </c>
    </row>
    <row r="73" spans="1:3" ht="37.5" x14ac:dyDescent="0.25">
      <c r="A73" s="64" t="s">
        <v>75</v>
      </c>
      <c r="B73" s="64" t="s">
        <v>786</v>
      </c>
      <c r="C73" s="79">
        <v>800</v>
      </c>
    </row>
    <row r="74" spans="1:3" ht="37.5" x14ac:dyDescent="0.25">
      <c r="A74" s="64" t="s">
        <v>75</v>
      </c>
      <c r="B74" s="64" t="s">
        <v>787</v>
      </c>
      <c r="C74" s="79">
        <v>1200</v>
      </c>
    </row>
    <row r="75" spans="1:3" ht="37.5" x14ac:dyDescent="0.25">
      <c r="A75" s="64" t="s">
        <v>75</v>
      </c>
      <c r="B75" s="64" t="s">
        <v>788</v>
      </c>
      <c r="C75" s="79">
        <v>480</v>
      </c>
    </row>
    <row r="76" spans="1:3" ht="37.5" x14ac:dyDescent="0.25">
      <c r="A76" s="64" t="s">
        <v>75</v>
      </c>
      <c r="B76" s="64" t="s">
        <v>789</v>
      </c>
      <c r="C76" s="79">
        <v>2650</v>
      </c>
    </row>
    <row r="77" spans="1:3" ht="75" x14ac:dyDescent="0.25">
      <c r="A77" s="64" t="s">
        <v>305</v>
      </c>
      <c r="B77" s="64" t="s">
        <v>727</v>
      </c>
      <c r="C77" s="79">
        <v>1000</v>
      </c>
    </row>
  </sheetData>
  <mergeCells count="1">
    <mergeCell ref="A1:B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DA9B-2E2E-40D7-9BA0-E7282654EFA9}">
  <dimension ref="A1:C54"/>
  <sheetViews>
    <sheetView workbookViewId="0">
      <pane xSplit="1" ySplit="3" topLeftCell="B4" activePane="bottomRight" state="frozen"/>
      <selection pane="topRight" activeCell="B1" sqref="B1"/>
      <selection pane="bottomLeft" activeCell="A4" sqref="A4"/>
      <selection pane="bottomRight" activeCell="F51" sqref="F51"/>
    </sheetView>
  </sheetViews>
  <sheetFormatPr defaultRowHeight="15" x14ac:dyDescent="0.25"/>
  <cols>
    <col min="1" max="1" width="32.5703125" customWidth="1"/>
    <col min="2" max="2" width="57.140625" customWidth="1"/>
    <col min="3" max="3" width="23.42578125" style="51" customWidth="1"/>
  </cols>
  <sheetData>
    <row r="1" spans="1:3" ht="21" customHeight="1" x14ac:dyDescent="0.35">
      <c r="A1" s="125" t="s">
        <v>790</v>
      </c>
      <c r="B1" s="126"/>
      <c r="C1" s="74">
        <f>SUM(C4:C54)</f>
        <v>337605</v>
      </c>
    </row>
    <row r="3" spans="1:3" ht="18.75" x14ac:dyDescent="0.25">
      <c r="A3" s="48" t="s">
        <v>106</v>
      </c>
      <c r="B3" s="48" t="s">
        <v>107</v>
      </c>
      <c r="C3" s="52" t="s">
        <v>108</v>
      </c>
    </row>
    <row r="4" spans="1:3" ht="75" x14ac:dyDescent="0.25">
      <c r="A4" s="64" t="s">
        <v>130</v>
      </c>
      <c r="B4" s="64" t="s">
        <v>791</v>
      </c>
      <c r="C4" s="79">
        <v>10000</v>
      </c>
    </row>
    <row r="5" spans="1:3" ht="37.5" x14ac:dyDescent="0.25">
      <c r="A5" s="64" t="s">
        <v>130</v>
      </c>
      <c r="B5" s="64" t="s">
        <v>792</v>
      </c>
      <c r="C5" s="79">
        <v>1000</v>
      </c>
    </row>
    <row r="6" spans="1:3" ht="56.25" x14ac:dyDescent="0.25">
      <c r="A6" s="64" t="s">
        <v>367</v>
      </c>
      <c r="B6" s="64" t="s">
        <v>793</v>
      </c>
      <c r="C6" s="79">
        <v>5000</v>
      </c>
    </row>
    <row r="7" spans="1:3" ht="131.25" x14ac:dyDescent="0.25">
      <c r="A7" s="64" t="s">
        <v>267</v>
      </c>
      <c r="B7" s="64" t="s">
        <v>794</v>
      </c>
      <c r="C7" s="79">
        <v>80000</v>
      </c>
    </row>
    <row r="8" spans="1:3" ht="37.5" x14ac:dyDescent="0.25">
      <c r="A8" s="64" t="s">
        <v>177</v>
      </c>
      <c r="B8" s="64" t="s">
        <v>795</v>
      </c>
      <c r="C8" s="79">
        <v>500</v>
      </c>
    </row>
    <row r="9" spans="1:3" ht="37.5" x14ac:dyDescent="0.25">
      <c r="A9" s="64" t="s">
        <v>177</v>
      </c>
      <c r="B9" s="64" t="s">
        <v>796</v>
      </c>
      <c r="C9" s="79">
        <v>2000</v>
      </c>
    </row>
    <row r="10" spans="1:3" ht="37.5" x14ac:dyDescent="0.25">
      <c r="A10" s="64" t="s">
        <v>177</v>
      </c>
      <c r="B10" s="64" t="s">
        <v>797</v>
      </c>
      <c r="C10" s="79">
        <v>1000</v>
      </c>
    </row>
    <row r="11" spans="1:3" ht="56.25" x14ac:dyDescent="0.25">
      <c r="A11" s="64" t="s">
        <v>113</v>
      </c>
      <c r="B11" s="64" t="s">
        <v>798</v>
      </c>
      <c r="C11" s="79">
        <v>10000</v>
      </c>
    </row>
    <row r="12" spans="1:3" ht="75" x14ac:dyDescent="0.25">
      <c r="A12" s="64" t="s">
        <v>221</v>
      </c>
      <c r="B12" s="64" t="s">
        <v>799</v>
      </c>
      <c r="C12" s="79">
        <v>15000</v>
      </c>
    </row>
    <row r="13" spans="1:3" ht="37.5" x14ac:dyDescent="0.25">
      <c r="A13" s="64" t="s">
        <v>451</v>
      </c>
      <c r="B13" s="64" t="s">
        <v>800</v>
      </c>
      <c r="C13" s="79">
        <v>1500</v>
      </c>
    </row>
    <row r="14" spans="1:3" ht="18.75" x14ac:dyDescent="0.25">
      <c r="A14" s="64" t="s">
        <v>482</v>
      </c>
      <c r="B14" s="64" t="s">
        <v>801</v>
      </c>
      <c r="C14" s="79">
        <v>2500</v>
      </c>
    </row>
    <row r="15" spans="1:3" ht="37.5" x14ac:dyDescent="0.25">
      <c r="A15" s="64" t="s">
        <v>149</v>
      </c>
      <c r="B15" s="64" t="s">
        <v>802</v>
      </c>
      <c r="C15" s="79">
        <v>6143</v>
      </c>
    </row>
    <row r="16" spans="1:3" ht="18.75" x14ac:dyDescent="0.25">
      <c r="A16" s="64" t="s">
        <v>149</v>
      </c>
      <c r="B16" s="64" t="s">
        <v>803</v>
      </c>
      <c r="C16" s="79">
        <v>1290</v>
      </c>
    </row>
    <row r="17" spans="1:3" ht="56.25" x14ac:dyDescent="0.25">
      <c r="A17" s="64" t="s">
        <v>501</v>
      </c>
      <c r="B17" s="64" t="s">
        <v>804</v>
      </c>
      <c r="C17" s="79">
        <v>3561</v>
      </c>
    </row>
    <row r="18" spans="1:3" ht="37.5" x14ac:dyDescent="0.25">
      <c r="A18" s="64" t="s">
        <v>506</v>
      </c>
      <c r="B18" s="64" t="s">
        <v>805</v>
      </c>
      <c r="C18" s="79">
        <v>15818</v>
      </c>
    </row>
    <row r="19" spans="1:3" ht="37.5" x14ac:dyDescent="0.25">
      <c r="A19" s="64" t="s">
        <v>155</v>
      </c>
      <c r="B19" s="64" t="s">
        <v>806</v>
      </c>
      <c r="C19" s="79">
        <v>3800</v>
      </c>
    </row>
    <row r="20" spans="1:3" ht="18.75" x14ac:dyDescent="0.25">
      <c r="A20" s="64" t="s">
        <v>512</v>
      </c>
      <c r="B20" s="64" t="s">
        <v>807</v>
      </c>
      <c r="C20" s="79">
        <v>3000</v>
      </c>
    </row>
    <row r="21" spans="1:3" ht="150" x14ac:dyDescent="0.25">
      <c r="A21" s="64" t="s">
        <v>514</v>
      </c>
      <c r="B21" s="81" t="s">
        <v>808</v>
      </c>
      <c r="C21" s="79">
        <v>3100</v>
      </c>
    </row>
    <row r="22" spans="1:3" ht="37.5" x14ac:dyDescent="0.25">
      <c r="A22" s="64" t="s">
        <v>809</v>
      </c>
      <c r="B22" s="64" t="s">
        <v>810</v>
      </c>
      <c r="C22" s="79">
        <v>1500</v>
      </c>
    </row>
    <row r="23" spans="1:3" ht="56.25" x14ac:dyDescent="0.25">
      <c r="A23" s="64" t="s">
        <v>811</v>
      </c>
      <c r="B23" s="64" t="s">
        <v>812</v>
      </c>
      <c r="C23" s="79">
        <v>3651</v>
      </c>
    </row>
    <row r="24" spans="1:3" ht="18.75" x14ac:dyDescent="0.25">
      <c r="A24" s="64" t="s">
        <v>811</v>
      </c>
      <c r="B24" s="64" t="s">
        <v>813</v>
      </c>
      <c r="C24" s="79">
        <v>6075</v>
      </c>
    </row>
    <row r="25" spans="1:3" ht="75" x14ac:dyDescent="0.25">
      <c r="A25" s="64" t="s">
        <v>814</v>
      </c>
      <c r="B25" s="64" t="s">
        <v>815</v>
      </c>
      <c r="C25" s="79">
        <v>3000</v>
      </c>
    </row>
    <row r="26" spans="1:3" ht="56.25" x14ac:dyDescent="0.25">
      <c r="A26" s="64" t="s">
        <v>116</v>
      </c>
      <c r="B26" s="64" t="s">
        <v>816</v>
      </c>
      <c r="C26" s="79">
        <v>2000</v>
      </c>
    </row>
    <row r="27" spans="1:3" ht="75" x14ac:dyDescent="0.25">
      <c r="A27" s="64" t="s">
        <v>268</v>
      </c>
      <c r="B27" s="64" t="s">
        <v>817</v>
      </c>
      <c r="C27" s="79">
        <v>405</v>
      </c>
    </row>
    <row r="28" spans="1:3" ht="37.5" x14ac:dyDescent="0.25">
      <c r="A28" s="64" t="s">
        <v>268</v>
      </c>
      <c r="B28" s="64" t="s">
        <v>818</v>
      </c>
      <c r="C28" s="79">
        <v>3500</v>
      </c>
    </row>
    <row r="29" spans="1:3" ht="37.5" x14ac:dyDescent="0.25">
      <c r="A29" s="64" t="s">
        <v>268</v>
      </c>
      <c r="B29" s="64" t="s">
        <v>819</v>
      </c>
      <c r="C29" s="79">
        <v>500</v>
      </c>
    </row>
    <row r="30" spans="1:3" ht="37.5" x14ac:dyDescent="0.25">
      <c r="A30" s="64" t="s">
        <v>82</v>
      </c>
      <c r="B30" s="64" t="s">
        <v>794</v>
      </c>
      <c r="C30" s="79">
        <v>700</v>
      </c>
    </row>
    <row r="31" spans="1:3" ht="37.5" x14ac:dyDescent="0.25">
      <c r="A31" s="64" t="s">
        <v>167</v>
      </c>
      <c r="B31" s="64" t="s">
        <v>820</v>
      </c>
      <c r="C31" s="79">
        <v>350</v>
      </c>
    </row>
    <row r="32" spans="1:3" ht="37.5" x14ac:dyDescent="0.25">
      <c r="A32" s="64" t="s">
        <v>134</v>
      </c>
      <c r="B32" s="64" t="s">
        <v>821</v>
      </c>
      <c r="C32" s="79">
        <v>1800</v>
      </c>
    </row>
    <row r="33" spans="1:3" ht="37.5" x14ac:dyDescent="0.25">
      <c r="A33" s="64" t="s">
        <v>159</v>
      </c>
      <c r="B33" s="64" t="s">
        <v>822</v>
      </c>
      <c r="C33" s="79">
        <v>2000</v>
      </c>
    </row>
    <row r="34" spans="1:3" ht="37.5" x14ac:dyDescent="0.25">
      <c r="A34" s="64" t="s">
        <v>136</v>
      </c>
      <c r="B34" s="64" t="s">
        <v>823</v>
      </c>
      <c r="C34" s="79">
        <v>2603</v>
      </c>
    </row>
    <row r="35" spans="1:3" ht="56.25" x14ac:dyDescent="0.25">
      <c r="A35" s="64" t="s">
        <v>136</v>
      </c>
      <c r="B35" s="64" t="s">
        <v>824</v>
      </c>
      <c r="C35" s="79">
        <v>20000</v>
      </c>
    </row>
    <row r="36" spans="1:3" ht="18.75" x14ac:dyDescent="0.25">
      <c r="A36" s="64" t="s">
        <v>140</v>
      </c>
      <c r="B36" s="64" t="s">
        <v>794</v>
      </c>
      <c r="C36" s="79">
        <v>2345</v>
      </c>
    </row>
    <row r="37" spans="1:3" ht="93.75" x14ac:dyDescent="0.25">
      <c r="A37" s="64" t="s">
        <v>161</v>
      </c>
      <c r="B37" s="64" t="s">
        <v>825</v>
      </c>
      <c r="C37" s="79">
        <v>350</v>
      </c>
    </row>
    <row r="38" spans="1:3" ht="37.5" x14ac:dyDescent="0.25">
      <c r="A38" s="64" t="s">
        <v>141</v>
      </c>
      <c r="B38" s="64" t="s">
        <v>826</v>
      </c>
      <c r="C38" s="79">
        <v>1000</v>
      </c>
    </row>
    <row r="39" spans="1:3" ht="37.5" x14ac:dyDescent="0.25">
      <c r="A39" s="64" t="s">
        <v>184</v>
      </c>
      <c r="B39" s="64" t="s">
        <v>827</v>
      </c>
      <c r="C39" s="79">
        <v>4500</v>
      </c>
    </row>
    <row r="40" spans="1:3" ht="37.5" x14ac:dyDescent="0.25">
      <c r="A40" s="64" t="s">
        <v>184</v>
      </c>
      <c r="B40" s="64" t="s">
        <v>828</v>
      </c>
      <c r="C40" s="79">
        <v>3360</v>
      </c>
    </row>
    <row r="41" spans="1:3" ht="93.75" x14ac:dyDescent="0.25">
      <c r="A41" s="64" t="s">
        <v>310</v>
      </c>
      <c r="B41" s="64" t="s">
        <v>829</v>
      </c>
      <c r="C41" s="79">
        <v>1038</v>
      </c>
    </row>
    <row r="42" spans="1:3" ht="75" x14ac:dyDescent="0.25">
      <c r="A42" s="64" t="s">
        <v>635</v>
      </c>
      <c r="B42" s="64" t="s">
        <v>830</v>
      </c>
      <c r="C42" s="79">
        <v>40003</v>
      </c>
    </row>
    <row r="43" spans="1:3" ht="37.5" x14ac:dyDescent="0.25">
      <c r="A43" s="64" t="s">
        <v>635</v>
      </c>
      <c r="B43" s="64" t="s">
        <v>831</v>
      </c>
      <c r="C43" s="79">
        <v>7000</v>
      </c>
    </row>
    <row r="44" spans="1:3" ht="18.75" x14ac:dyDescent="0.25">
      <c r="A44" s="64" t="s">
        <v>127</v>
      </c>
      <c r="B44" s="64" t="s">
        <v>794</v>
      </c>
      <c r="C44" s="79">
        <v>36123</v>
      </c>
    </row>
    <row r="45" spans="1:3" ht="37.5" x14ac:dyDescent="0.25">
      <c r="A45" s="64" t="s">
        <v>655</v>
      </c>
      <c r="B45" s="64" t="s">
        <v>794</v>
      </c>
      <c r="C45" s="79">
        <v>100</v>
      </c>
    </row>
    <row r="46" spans="1:3" ht="37.5" x14ac:dyDescent="0.25">
      <c r="A46" s="64" t="s">
        <v>832</v>
      </c>
      <c r="B46" s="64" t="s">
        <v>794</v>
      </c>
      <c r="C46" s="79">
        <v>688</v>
      </c>
    </row>
    <row r="47" spans="1:3" ht="37.5" x14ac:dyDescent="0.25">
      <c r="A47" s="64" t="s">
        <v>833</v>
      </c>
      <c r="B47" s="64" t="s">
        <v>794</v>
      </c>
      <c r="C47" s="79">
        <v>452</v>
      </c>
    </row>
    <row r="48" spans="1:3" ht="37.5" x14ac:dyDescent="0.25">
      <c r="A48" s="64" t="s">
        <v>75</v>
      </c>
      <c r="B48" s="64" t="s">
        <v>834</v>
      </c>
      <c r="C48" s="79">
        <v>2000</v>
      </c>
    </row>
    <row r="49" spans="1:3" ht="56.25" x14ac:dyDescent="0.25">
      <c r="A49" s="64" t="s">
        <v>835</v>
      </c>
      <c r="B49" s="64" t="s">
        <v>836</v>
      </c>
      <c r="C49" s="79">
        <v>3500</v>
      </c>
    </row>
    <row r="50" spans="1:3" ht="37.5" x14ac:dyDescent="0.25">
      <c r="A50" s="64" t="s">
        <v>675</v>
      </c>
      <c r="B50" s="64" t="s">
        <v>837</v>
      </c>
      <c r="C50" s="79">
        <v>10000</v>
      </c>
    </row>
    <row r="51" spans="1:3" ht="37.5" x14ac:dyDescent="0.25">
      <c r="A51" s="64" t="s">
        <v>677</v>
      </c>
      <c r="B51" s="64" t="s">
        <v>838</v>
      </c>
      <c r="C51" s="79">
        <v>2523</v>
      </c>
    </row>
    <row r="52" spans="1:3" ht="37.5" x14ac:dyDescent="0.25">
      <c r="A52" s="64" t="s">
        <v>244</v>
      </c>
      <c r="B52" s="64" t="s">
        <v>794</v>
      </c>
      <c r="C52" s="79">
        <v>3287</v>
      </c>
    </row>
    <row r="53" spans="1:3" ht="37.5" x14ac:dyDescent="0.25">
      <c r="A53" s="64" t="s">
        <v>699</v>
      </c>
      <c r="B53" s="64" t="s">
        <v>839</v>
      </c>
      <c r="C53" s="79">
        <v>1500</v>
      </c>
    </row>
    <row r="54" spans="1:3" ht="56.25" x14ac:dyDescent="0.25">
      <c r="A54" s="64" t="s">
        <v>705</v>
      </c>
      <c r="B54" s="64" t="s">
        <v>840</v>
      </c>
      <c r="C54" s="79">
        <v>4540</v>
      </c>
    </row>
  </sheetData>
  <mergeCells count="1">
    <mergeCell ref="A1:B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29412-3E93-483A-9130-E77D61A92914}">
  <dimension ref="A1:G490"/>
  <sheetViews>
    <sheetView topLeftCell="A142" workbookViewId="0">
      <selection activeCell="A76" sqref="A76"/>
    </sheetView>
  </sheetViews>
  <sheetFormatPr defaultColWidth="8.85546875" defaultRowHeight="18.75" x14ac:dyDescent="0.3"/>
  <cols>
    <col min="1" max="1" width="33.28515625" style="22" bestFit="1" customWidth="1"/>
    <col min="2" max="3" width="19.5703125" style="110" customWidth="1"/>
    <col min="4" max="4" width="19.5703125" style="88" customWidth="1"/>
    <col min="5" max="6" width="19.5703125" style="110" customWidth="1"/>
    <col min="7" max="7" width="19.5703125" style="88" customWidth="1"/>
    <col min="8" max="16384" width="8.85546875" style="22"/>
  </cols>
  <sheetData>
    <row r="1" spans="1:7" ht="34.15" customHeight="1" x14ac:dyDescent="0.35">
      <c r="A1" s="127" t="s">
        <v>1330</v>
      </c>
      <c r="B1" s="127"/>
      <c r="C1" s="127"/>
      <c r="D1" s="127"/>
      <c r="E1" s="127"/>
      <c r="F1" s="127"/>
      <c r="G1" s="127"/>
    </row>
    <row r="3" spans="1:7" ht="93.75" x14ac:dyDescent="0.3">
      <c r="A3" s="128" t="s">
        <v>0</v>
      </c>
      <c r="B3" s="104" t="s">
        <v>841</v>
      </c>
      <c r="C3" s="104" t="s">
        <v>842</v>
      </c>
      <c r="D3" s="100" t="s">
        <v>843</v>
      </c>
      <c r="E3" s="104" t="s">
        <v>70</v>
      </c>
      <c r="F3" s="111" t="s">
        <v>1329</v>
      </c>
      <c r="G3" s="128" t="s">
        <v>844</v>
      </c>
    </row>
    <row r="4" spans="1:7" x14ac:dyDescent="0.3">
      <c r="A4" s="129"/>
      <c r="B4" s="105" t="s">
        <v>4</v>
      </c>
      <c r="C4" s="105" t="s">
        <v>4</v>
      </c>
      <c r="D4" s="101" t="s">
        <v>4</v>
      </c>
      <c r="E4" s="105" t="s">
        <v>4</v>
      </c>
      <c r="F4" s="105" t="s">
        <v>4</v>
      </c>
      <c r="G4" s="129"/>
    </row>
    <row r="5" spans="1:7" x14ac:dyDescent="0.3">
      <c r="A5" s="102" t="s">
        <v>31</v>
      </c>
      <c r="B5" s="106">
        <v>10173702</v>
      </c>
      <c r="C5" s="106">
        <v>10449115</v>
      </c>
      <c r="D5" s="107">
        <v>7870423.6200000001</v>
      </c>
      <c r="E5" s="106">
        <v>11314289</v>
      </c>
      <c r="F5" s="106">
        <v>865174</v>
      </c>
      <c r="G5" s="107">
        <v>108.28</v>
      </c>
    </row>
    <row r="6" spans="1:7" ht="37.5" x14ac:dyDescent="0.3">
      <c r="A6" s="103" t="s">
        <v>845</v>
      </c>
      <c r="B6" s="108">
        <v>204759</v>
      </c>
      <c r="C6" s="108">
        <v>292040</v>
      </c>
      <c r="D6" s="109">
        <v>263652.83</v>
      </c>
      <c r="E6" s="108">
        <v>322390</v>
      </c>
      <c r="F6" s="108">
        <v>30350</v>
      </c>
      <c r="G6" s="109">
        <v>110.39</v>
      </c>
    </row>
    <row r="7" spans="1:7" x14ac:dyDescent="0.3">
      <c r="A7" s="103" t="s">
        <v>846</v>
      </c>
      <c r="B7" s="108">
        <v>45</v>
      </c>
      <c r="C7" s="108">
        <v>45</v>
      </c>
      <c r="D7" s="109">
        <v>25</v>
      </c>
      <c r="E7" s="108">
        <v>45</v>
      </c>
      <c r="F7" s="108">
        <v>0</v>
      </c>
      <c r="G7" s="109">
        <v>100</v>
      </c>
    </row>
    <row r="8" spans="1:7" ht="37.5" x14ac:dyDescent="0.3">
      <c r="A8" s="103" t="s">
        <v>847</v>
      </c>
      <c r="B8" s="108">
        <v>13105</v>
      </c>
      <c r="C8" s="108">
        <v>4923</v>
      </c>
      <c r="D8" s="109">
        <v>4914.25</v>
      </c>
      <c r="E8" s="108">
        <v>0</v>
      </c>
      <c r="F8" s="108">
        <v>-4923</v>
      </c>
      <c r="G8" s="109">
        <v>0</v>
      </c>
    </row>
    <row r="9" spans="1:7" ht="37.5" x14ac:dyDescent="0.3">
      <c r="A9" s="103" t="s">
        <v>848</v>
      </c>
      <c r="B9" s="108">
        <v>14502</v>
      </c>
      <c r="C9" s="108">
        <v>5184</v>
      </c>
      <c r="D9" s="109">
        <v>5175.68</v>
      </c>
      <c r="E9" s="108">
        <v>0</v>
      </c>
      <c r="F9" s="108">
        <v>-5184</v>
      </c>
      <c r="G9" s="109">
        <v>0</v>
      </c>
    </row>
    <row r="10" spans="1:7" ht="37.5" x14ac:dyDescent="0.3">
      <c r="A10" s="103" t="s">
        <v>849</v>
      </c>
      <c r="B10" s="108">
        <v>6295</v>
      </c>
      <c r="C10" s="108">
        <v>4263</v>
      </c>
      <c r="D10" s="109">
        <v>4237.3900000000003</v>
      </c>
      <c r="E10" s="108">
        <v>0</v>
      </c>
      <c r="F10" s="108">
        <v>-4263</v>
      </c>
      <c r="G10" s="109">
        <v>0</v>
      </c>
    </row>
    <row r="11" spans="1:7" ht="37.5" x14ac:dyDescent="0.3">
      <c r="A11" s="103" t="s">
        <v>850</v>
      </c>
      <c r="B11" s="108">
        <v>12628</v>
      </c>
      <c r="C11" s="108">
        <v>8661</v>
      </c>
      <c r="D11" s="109">
        <v>8652.44</v>
      </c>
      <c r="E11" s="108">
        <v>0</v>
      </c>
      <c r="F11" s="108">
        <v>-8661</v>
      </c>
      <c r="G11" s="109">
        <v>0</v>
      </c>
    </row>
    <row r="12" spans="1:7" ht="37.5" x14ac:dyDescent="0.3">
      <c r="A12" s="103" t="s">
        <v>851</v>
      </c>
      <c r="B12" s="108">
        <v>10498</v>
      </c>
      <c r="C12" s="108">
        <v>5222</v>
      </c>
      <c r="D12" s="109">
        <v>5212.37</v>
      </c>
      <c r="E12" s="108">
        <v>0</v>
      </c>
      <c r="F12" s="108">
        <v>-5222</v>
      </c>
      <c r="G12" s="109">
        <v>0</v>
      </c>
    </row>
    <row r="13" spans="1:7" ht="37.5" x14ac:dyDescent="0.3">
      <c r="A13" s="103" t="s">
        <v>852</v>
      </c>
      <c r="B13" s="108">
        <v>8977</v>
      </c>
      <c r="C13" s="108">
        <v>4710</v>
      </c>
      <c r="D13" s="109">
        <v>4703.9799999999996</v>
      </c>
      <c r="E13" s="108">
        <v>0</v>
      </c>
      <c r="F13" s="108">
        <v>-4710</v>
      </c>
      <c r="G13" s="109">
        <v>0</v>
      </c>
    </row>
    <row r="14" spans="1:7" ht="37.5" x14ac:dyDescent="0.3">
      <c r="A14" s="103" t="s">
        <v>853</v>
      </c>
      <c r="B14" s="108">
        <v>9070</v>
      </c>
      <c r="C14" s="108">
        <v>5668</v>
      </c>
      <c r="D14" s="109">
        <v>5659.19</v>
      </c>
      <c r="E14" s="108">
        <v>0</v>
      </c>
      <c r="F14" s="108">
        <v>-5668</v>
      </c>
      <c r="G14" s="109">
        <v>0</v>
      </c>
    </row>
    <row r="15" spans="1:7" ht="37.5" x14ac:dyDescent="0.3">
      <c r="A15" s="103" t="s">
        <v>854</v>
      </c>
      <c r="B15" s="108">
        <v>11566</v>
      </c>
      <c r="C15" s="108">
        <v>6609</v>
      </c>
      <c r="D15" s="109">
        <v>6601.66</v>
      </c>
      <c r="E15" s="108">
        <v>0</v>
      </c>
      <c r="F15" s="108">
        <v>-6609</v>
      </c>
      <c r="G15" s="109">
        <v>0</v>
      </c>
    </row>
    <row r="16" spans="1:7" ht="37.5" x14ac:dyDescent="0.3">
      <c r="A16" s="103" t="s">
        <v>855</v>
      </c>
      <c r="B16" s="108">
        <v>5390</v>
      </c>
      <c r="C16" s="108">
        <v>2424</v>
      </c>
      <c r="D16" s="109">
        <v>2419.65</v>
      </c>
      <c r="E16" s="108">
        <v>0</v>
      </c>
      <c r="F16" s="108">
        <v>-2424</v>
      </c>
      <c r="G16" s="109">
        <v>0</v>
      </c>
    </row>
    <row r="17" spans="1:7" ht="37.5" x14ac:dyDescent="0.3">
      <c r="A17" s="103" t="s">
        <v>856</v>
      </c>
      <c r="B17" s="108">
        <v>23076</v>
      </c>
      <c r="C17" s="108">
        <v>11607</v>
      </c>
      <c r="D17" s="109">
        <v>11595.73</v>
      </c>
      <c r="E17" s="108">
        <v>0</v>
      </c>
      <c r="F17" s="108">
        <v>-11607</v>
      </c>
      <c r="G17" s="109">
        <v>0</v>
      </c>
    </row>
    <row r="18" spans="1:7" ht="37.5" x14ac:dyDescent="0.3">
      <c r="A18" s="103" t="s">
        <v>857</v>
      </c>
      <c r="B18" s="108">
        <v>25915</v>
      </c>
      <c r="C18" s="108">
        <v>11085</v>
      </c>
      <c r="D18" s="109">
        <v>11077.78</v>
      </c>
      <c r="E18" s="108">
        <v>0</v>
      </c>
      <c r="F18" s="108">
        <v>-11085</v>
      </c>
      <c r="G18" s="109">
        <v>0</v>
      </c>
    </row>
    <row r="19" spans="1:7" ht="37.5" x14ac:dyDescent="0.3">
      <c r="A19" s="103" t="s">
        <v>858</v>
      </c>
      <c r="B19" s="108">
        <v>11376</v>
      </c>
      <c r="C19" s="108">
        <v>8190</v>
      </c>
      <c r="D19" s="109">
        <v>8180.61</v>
      </c>
      <c r="E19" s="108">
        <v>0</v>
      </c>
      <c r="F19" s="108">
        <v>-8190</v>
      </c>
      <c r="G19" s="109">
        <v>0</v>
      </c>
    </row>
    <row r="20" spans="1:7" ht="37.5" x14ac:dyDescent="0.3">
      <c r="A20" s="103" t="s">
        <v>859</v>
      </c>
      <c r="B20" s="108">
        <v>20188</v>
      </c>
      <c r="C20" s="108">
        <v>13410</v>
      </c>
      <c r="D20" s="109">
        <v>13401.48</v>
      </c>
      <c r="E20" s="108">
        <v>0</v>
      </c>
      <c r="F20" s="108">
        <v>-13410</v>
      </c>
      <c r="G20" s="109">
        <v>0</v>
      </c>
    </row>
    <row r="21" spans="1:7" ht="37.5" x14ac:dyDescent="0.3">
      <c r="A21" s="103" t="s">
        <v>860</v>
      </c>
      <c r="B21" s="108">
        <v>12205</v>
      </c>
      <c r="C21" s="108">
        <v>16279</v>
      </c>
      <c r="D21" s="109">
        <v>15425.8</v>
      </c>
      <c r="E21" s="108">
        <v>15230</v>
      </c>
      <c r="F21" s="108">
        <v>-1049</v>
      </c>
      <c r="G21" s="109">
        <v>93.56</v>
      </c>
    </row>
    <row r="22" spans="1:7" x14ac:dyDescent="0.3">
      <c r="A22" s="103" t="s">
        <v>861</v>
      </c>
      <c r="B22" s="108">
        <v>1000</v>
      </c>
      <c r="C22" s="108">
        <v>4801</v>
      </c>
      <c r="D22" s="109">
        <v>4797.84</v>
      </c>
      <c r="E22" s="108">
        <v>50000</v>
      </c>
      <c r="F22" s="108">
        <v>45199</v>
      </c>
      <c r="G22" s="109">
        <v>1041.45</v>
      </c>
    </row>
    <row r="23" spans="1:7" ht="37.5" x14ac:dyDescent="0.3">
      <c r="A23" s="103" t="s">
        <v>862</v>
      </c>
      <c r="B23" s="108">
        <v>25693</v>
      </c>
      <c r="C23" s="108">
        <v>24540</v>
      </c>
      <c r="D23" s="109">
        <v>22189.73</v>
      </c>
      <c r="E23" s="108">
        <v>23565</v>
      </c>
      <c r="F23" s="108">
        <v>-975</v>
      </c>
      <c r="G23" s="109">
        <v>96.03</v>
      </c>
    </row>
    <row r="24" spans="1:7" ht="56.25" x14ac:dyDescent="0.3">
      <c r="A24" s="103" t="s">
        <v>863</v>
      </c>
      <c r="B24" s="108">
        <v>0</v>
      </c>
      <c r="C24" s="108">
        <v>7913</v>
      </c>
      <c r="D24" s="109">
        <v>1476.06</v>
      </c>
      <c r="E24" s="108">
        <v>11112</v>
      </c>
      <c r="F24" s="108">
        <v>3199</v>
      </c>
      <c r="G24" s="109">
        <v>140.43</v>
      </c>
    </row>
    <row r="25" spans="1:7" ht="56.25" x14ac:dyDescent="0.3">
      <c r="A25" s="103" t="s">
        <v>864</v>
      </c>
      <c r="B25" s="108">
        <v>0</v>
      </c>
      <c r="C25" s="108">
        <v>8374</v>
      </c>
      <c r="D25" s="109">
        <v>2356.5</v>
      </c>
      <c r="E25" s="108">
        <v>10590</v>
      </c>
      <c r="F25" s="108">
        <v>2216</v>
      </c>
      <c r="G25" s="109">
        <v>126.46</v>
      </c>
    </row>
    <row r="26" spans="1:7" ht="56.25" x14ac:dyDescent="0.3">
      <c r="A26" s="103" t="s">
        <v>865</v>
      </c>
      <c r="B26" s="108">
        <v>0</v>
      </c>
      <c r="C26" s="108">
        <v>6075</v>
      </c>
      <c r="D26" s="109">
        <v>2253.6799999999998</v>
      </c>
      <c r="E26" s="108">
        <v>11639</v>
      </c>
      <c r="F26" s="108">
        <v>5564</v>
      </c>
      <c r="G26" s="109">
        <v>191.59</v>
      </c>
    </row>
    <row r="27" spans="1:7" ht="75" x14ac:dyDescent="0.3">
      <c r="A27" s="103" t="s">
        <v>866</v>
      </c>
      <c r="B27" s="108">
        <v>0</v>
      </c>
      <c r="C27" s="108">
        <v>6534</v>
      </c>
      <c r="D27" s="109">
        <v>1803.77</v>
      </c>
      <c r="E27" s="108">
        <v>10628</v>
      </c>
      <c r="F27" s="108">
        <v>4094</v>
      </c>
      <c r="G27" s="109">
        <v>162.66</v>
      </c>
    </row>
    <row r="28" spans="1:7" ht="37.5" x14ac:dyDescent="0.3">
      <c r="A28" s="103" t="s">
        <v>867</v>
      </c>
      <c r="B28" s="108">
        <v>2592</v>
      </c>
      <c r="C28" s="108">
        <v>2603</v>
      </c>
      <c r="D28" s="109">
        <v>2602.3000000000002</v>
      </c>
      <c r="E28" s="108">
        <v>2451</v>
      </c>
      <c r="F28" s="108">
        <v>-152</v>
      </c>
      <c r="G28" s="109">
        <v>94.16</v>
      </c>
    </row>
    <row r="29" spans="1:7" ht="37.5" x14ac:dyDescent="0.3">
      <c r="A29" s="103" t="s">
        <v>868</v>
      </c>
      <c r="B29" s="108">
        <v>60</v>
      </c>
      <c r="C29" s="108">
        <v>60</v>
      </c>
      <c r="D29" s="109">
        <v>0</v>
      </c>
      <c r="E29" s="108">
        <v>0</v>
      </c>
      <c r="F29" s="108">
        <v>-60</v>
      </c>
      <c r="G29" s="109">
        <v>0</v>
      </c>
    </row>
    <row r="30" spans="1:7" ht="56.25" x14ac:dyDescent="0.3">
      <c r="A30" s="103" t="s">
        <v>869</v>
      </c>
      <c r="B30" s="108">
        <v>0</v>
      </c>
      <c r="C30" s="108">
        <v>0</v>
      </c>
      <c r="D30" s="109">
        <v>0</v>
      </c>
      <c r="E30" s="108">
        <v>18233</v>
      </c>
      <c r="F30" s="108">
        <v>18233</v>
      </c>
      <c r="G30" s="109">
        <v>0</v>
      </c>
    </row>
    <row r="31" spans="1:7" ht="37.5" x14ac:dyDescent="0.3">
      <c r="A31" s="103" t="s">
        <v>870</v>
      </c>
      <c r="B31" s="108">
        <v>20000</v>
      </c>
      <c r="C31" s="108">
        <v>20000</v>
      </c>
      <c r="D31" s="109">
        <v>0</v>
      </c>
      <c r="E31" s="108">
        <v>20000</v>
      </c>
      <c r="F31" s="108">
        <v>0</v>
      </c>
      <c r="G31" s="109">
        <v>100</v>
      </c>
    </row>
    <row r="32" spans="1:7" ht="37.5" x14ac:dyDescent="0.3">
      <c r="A32" s="103" t="s">
        <v>871</v>
      </c>
      <c r="B32" s="108">
        <v>46299</v>
      </c>
      <c r="C32" s="108">
        <v>50455</v>
      </c>
      <c r="D32" s="109">
        <v>43574.44</v>
      </c>
      <c r="E32" s="108">
        <v>48351</v>
      </c>
      <c r="F32" s="108">
        <v>-2104</v>
      </c>
      <c r="G32" s="109">
        <v>95.83</v>
      </c>
    </row>
    <row r="33" spans="1:7" ht="37.5" x14ac:dyDescent="0.3">
      <c r="A33" s="103" t="s">
        <v>872</v>
      </c>
      <c r="B33" s="108">
        <v>8000</v>
      </c>
      <c r="C33" s="108">
        <v>11590</v>
      </c>
      <c r="D33" s="109">
        <v>11580.95</v>
      </c>
      <c r="E33" s="108">
        <v>12000</v>
      </c>
      <c r="F33" s="108">
        <v>410</v>
      </c>
      <c r="G33" s="109">
        <v>103.54</v>
      </c>
    </row>
    <row r="34" spans="1:7" ht="37.5" x14ac:dyDescent="0.3">
      <c r="A34" s="103" t="s">
        <v>873</v>
      </c>
      <c r="B34" s="108">
        <v>0</v>
      </c>
      <c r="C34" s="108">
        <v>0</v>
      </c>
      <c r="D34" s="109">
        <v>0</v>
      </c>
      <c r="E34" s="108">
        <v>15000</v>
      </c>
      <c r="F34" s="108">
        <v>15000</v>
      </c>
      <c r="G34" s="109">
        <v>0</v>
      </c>
    </row>
    <row r="35" spans="1:7" ht="37.5" x14ac:dyDescent="0.3">
      <c r="A35" s="103" t="s">
        <v>874</v>
      </c>
      <c r="B35" s="108">
        <v>9000</v>
      </c>
      <c r="C35" s="108">
        <v>9000</v>
      </c>
      <c r="D35" s="109">
        <v>6040.95</v>
      </c>
      <c r="E35" s="108">
        <v>9000</v>
      </c>
      <c r="F35" s="108">
        <v>0</v>
      </c>
      <c r="G35" s="109">
        <v>100</v>
      </c>
    </row>
    <row r="36" spans="1:7" ht="37.5" x14ac:dyDescent="0.3">
      <c r="A36" s="103" t="s">
        <v>875</v>
      </c>
      <c r="B36" s="108">
        <v>80000</v>
      </c>
      <c r="C36" s="108">
        <v>26075</v>
      </c>
      <c r="D36" s="109">
        <v>15838.56</v>
      </c>
      <c r="E36" s="108">
        <v>80000</v>
      </c>
      <c r="F36" s="108">
        <v>53925</v>
      </c>
      <c r="G36" s="109">
        <v>306.81</v>
      </c>
    </row>
    <row r="37" spans="1:7" ht="75" x14ac:dyDescent="0.3">
      <c r="A37" s="103" t="s">
        <v>876</v>
      </c>
      <c r="B37" s="108">
        <v>1400</v>
      </c>
      <c r="C37" s="108">
        <v>960</v>
      </c>
      <c r="D37" s="109">
        <v>0</v>
      </c>
      <c r="E37" s="108">
        <v>0</v>
      </c>
      <c r="F37" s="108">
        <v>-960</v>
      </c>
      <c r="G37" s="109">
        <v>0</v>
      </c>
    </row>
    <row r="38" spans="1:7" ht="37.5" x14ac:dyDescent="0.3">
      <c r="A38" s="103" t="s">
        <v>877</v>
      </c>
      <c r="B38" s="108">
        <v>9000</v>
      </c>
      <c r="C38" s="108">
        <v>6124</v>
      </c>
      <c r="D38" s="109">
        <v>10.5</v>
      </c>
      <c r="E38" s="108">
        <v>0</v>
      </c>
      <c r="F38" s="108">
        <v>-6124</v>
      </c>
      <c r="G38" s="109">
        <v>0</v>
      </c>
    </row>
    <row r="39" spans="1:7" ht="75" x14ac:dyDescent="0.3">
      <c r="A39" s="103" t="s">
        <v>878</v>
      </c>
      <c r="B39" s="108">
        <v>11251</v>
      </c>
      <c r="C39" s="108">
        <v>9882</v>
      </c>
      <c r="D39" s="109">
        <v>8276.4</v>
      </c>
      <c r="E39" s="108">
        <v>10000</v>
      </c>
      <c r="F39" s="108">
        <v>118</v>
      </c>
      <c r="G39" s="109">
        <v>101.19</v>
      </c>
    </row>
    <row r="40" spans="1:7" ht="37.5" x14ac:dyDescent="0.3">
      <c r="A40" s="103" t="s">
        <v>879</v>
      </c>
      <c r="B40" s="108">
        <v>9766</v>
      </c>
      <c r="C40" s="108">
        <v>9766</v>
      </c>
      <c r="D40" s="109">
        <v>9088.0499999999993</v>
      </c>
      <c r="E40" s="108">
        <v>10399</v>
      </c>
      <c r="F40" s="108">
        <v>633</v>
      </c>
      <c r="G40" s="109">
        <v>106.48</v>
      </c>
    </row>
    <row r="41" spans="1:7" ht="37.5" x14ac:dyDescent="0.3">
      <c r="A41" s="103" t="s">
        <v>880</v>
      </c>
      <c r="B41" s="108">
        <v>53126</v>
      </c>
      <c r="C41" s="108">
        <v>53126</v>
      </c>
      <c r="D41" s="109">
        <v>25157.85</v>
      </c>
      <c r="E41" s="108">
        <v>68401</v>
      </c>
      <c r="F41" s="108">
        <v>15275</v>
      </c>
      <c r="G41" s="109">
        <v>128.75</v>
      </c>
    </row>
    <row r="42" spans="1:7" ht="37.5" x14ac:dyDescent="0.3">
      <c r="A42" s="103" t="s">
        <v>881</v>
      </c>
      <c r="B42" s="108">
        <v>43056</v>
      </c>
      <c r="C42" s="108">
        <v>43056</v>
      </c>
      <c r="D42" s="109">
        <v>31672.63</v>
      </c>
      <c r="E42" s="108">
        <v>47279</v>
      </c>
      <c r="F42" s="108">
        <v>4223</v>
      </c>
      <c r="G42" s="109">
        <v>109.81</v>
      </c>
    </row>
    <row r="43" spans="1:7" ht="37.5" x14ac:dyDescent="0.3">
      <c r="A43" s="103" t="s">
        <v>882</v>
      </c>
      <c r="B43" s="108">
        <v>15220</v>
      </c>
      <c r="C43" s="108">
        <v>15220</v>
      </c>
      <c r="D43" s="109">
        <v>7575.06</v>
      </c>
      <c r="E43" s="108">
        <v>18392</v>
      </c>
      <c r="F43" s="108">
        <v>3172</v>
      </c>
      <c r="G43" s="109">
        <v>120.84</v>
      </c>
    </row>
    <row r="44" spans="1:7" ht="37.5" x14ac:dyDescent="0.3">
      <c r="A44" s="103" t="s">
        <v>883</v>
      </c>
      <c r="B44" s="108">
        <v>29044</v>
      </c>
      <c r="C44" s="108">
        <v>29044</v>
      </c>
      <c r="D44" s="109">
        <v>16548.900000000001</v>
      </c>
      <c r="E44" s="108">
        <v>38797</v>
      </c>
      <c r="F44" s="108">
        <v>9753</v>
      </c>
      <c r="G44" s="109">
        <v>133.58000000000001</v>
      </c>
    </row>
    <row r="45" spans="1:7" ht="37.5" x14ac:dyDescent="0.3">
      <c r="A45" s="103" t="s">
        <v>884</v>
      </c>
      <c r="B45" s="108">
        <v>20914</v>
      </c>
      <c r="C45" s="108">
        <v>20914</v>
      </c>
      <c r="D45" s="109">
        <v>15505.53</v>
      </c>
      <c r="E45" s="108">
        <v>29677</v>
      </c>
      <c r="F45" s="108">
        <v>8763</v>
      </c>
      <c r="G45" s="109">
        <v>141.9</v>
      </c>
    </row>
    <row r="46" spans="1:7" ht="37.5" x14ac:dyDescent="0.3">
      <c r="A46" s="103" t="s">
        <v>885</v>
      </c>
      <c r="B46" s="108">
        <v>38120</v>
      </c>
      <c r="C46" s="108">
        <v>38120</v>
      </c>
      <c r="D46" s="109">
        <v>30276.47</v>
      </c>
      <c r="E46" s="108">
        <v>43807</v>
      </c>
      <c r="F46" s="108">
        <v>5687</v>
      </c>
      <c r="G46" s="109">
        <v>114.92</v>
      </c>
    </row>
    <row r="47" spans="1:7" ht="37.5" x14ac:dyDescent="0.3">
      <c r="A47" s="103" t="s">
        <v>886</v>
      </c>
      <c r="B47" s="108">
        <v>22329</v>
      </c>
      <c r="C47" s="108">
        <v>22329</v>
      </c>
      <c r="D47" s="109">
        <v>20528.8</v>
      </c>
      <c r="E47" s="108">
        <v>37007</v>
      </c>
      <c r="F47" s="108">
        <v>14678</v>
      </c>
      <c r="G47" s="109">
        <v>165.74</v>
      </c>
    </row>
    <row r="48" spans="1:7" ht="37.5" x14ac:dyDescent="0.3">
      <c r="A48" s="103" t="s">
        <v>887</v>
      </c>
      <c r="B48" s="108">
        <v>63440</v>
      </c>
      <c r="C48" s="108">
        <v>63440</v>
      </c>
      <c r="D48" s="109">
        <v>8699.02</v>
      </c>
      <c r="E48" s="108">
        <v>88493</v>
      </c>
      <c r="F48" s="108">
        <v>25053</v>
      </c>
      <c r="G48" s="109">
        <v>139.49</v>
      </c>
    </row>
    <row r="49" spans="1:7" ht="37.5" x14ac:dyDescent="0.3">
      <c r="A49" s="103" t="s">
        <v>888</v>
      </c>
      <c r="B49" s="108">
        <v>11973</v>
      </c>
      <c r="C49" s="108">
        <v>11704</v>
      </c>
      <c r="D49" s="109">
        <v>10454.92</v>
      </c>
      <c r="E49" s="108">
        <v>16108</v>
      </c>
      <c r="F49" s="108">
        <v>4404</v>
      </c>
      <c r="G49" s="109">
        <v>137.63</v>
      </c>
    </row>
    <row r="50" spans="1:7" ht="37.5" x14ac:dyDescent="0.3">
      <c r="A50" s="103" t="s">
        <v>889</v>
      </c>
      <c r="B50" s="108">
        <v>62085</v>
      </c>
      <c r="C50" s="108">
        <v>36042</v>
      </c>
      <c r="D50" s="109">
        <v>17056.169999999998</v>
      </c>
      <c r="E50" s="108">
        <v>64764</v>
      </c>
      <c r="F50" s="108">
        <v>28722</v>
      </c>
      <c r="G50" s="109">
        <v>179.69</v>
      </c>
    </row>
    <row r="51" spans="1:7" ht="37.5" x14ac:dyDescent="0.3">
      <c r="A51" s="103" t="s">
        <v>890</v>
      </c>
      <c r="B51" s="108">
        <v>35853</v>
      </c>
      <c r="C51" s="108">
        <v>35853</v>
      </c>
      <c r="D51" s="109">
        <v>13363.46</v>
      </c>
      <c r="E51" s="108">
        <v>50303</v>
      </c>
      <c r="F51" s="108">
        <v>14450</v>
      </c>
      <c r="G51" s="109">
        <v>140.30000000000001</v>
      </c>
    </row>
    <row r="52" spans="1:7" ht="37.5" x14ac:dyDescent="0.3">
      <c r="A52" s="103" t="s">
        <v>891</v>
      </c>
      <c r="B52" s="108">
        <v>38052</v>
      </c>
      <c r="C52" s="108">
        <v>38052</v>
      </c>
      <c r="D52" s="109">
        <v>18813.759999999998</v>
      </c>
      <c r="E52" s="108">
        <v>50636</v>
      </c>
      <c r="F52" s="108">
        <v>12584</v>
      </c>
      <c r="G52" s="109">
        <v>133.07</v>
      </c>
    </row>
    <row r="53" spans="1:7" ht="37.5" x14ac:dyDescent="0.3">
      <c r="A53" s="103" t="s">
        <v>892</v>
      </c>
      <c r="B53" s="108">
        <v>36866</v>
      </c>
      <c r="C53" s="108">
        <v>36866</v>
      </c>
      <c r="D53" s="109">
        <v>17706.349999999999</v>
      </c>
      <c r="E53" s="108">
        <v>39074</v>
      </c>
      <c r="F53" s="108">
        <v>2208</v>
      </c>
      <c r="G53" s="109">
        <v>105.99</v>
      </c>
    </row>
    <row r="54" spans="1:7" ht="37.5" x14ac:dyDescent="0.3">
      <c r="A54" s="103" t="s">
        <v>893</v>
      </c>
      <c r="B54" s="108">
        <v>198375</v>
      </c>
      <c r="C54" s="108">
        <v>199446</v>
      </c>
      <c r="D54" s="109">
        <v>199237.24</v>
      </c>
      <c r="E54" s="108">
        <v>239027</v>
      </c>
      <c r="F54" s="108">
        <v>39581</v>
      </c>
      <c r="G54" s="109">
        <v>119.85</v>
      </c>
    </row>
    <row r="55" spans="1:7" ht="37.5" x14ac:dyDescent="0.3">
      <c r="A55" s="103" t="s">
        <v>894</v>
      </c>
      <c r="B55" s="108">
        <v>40749</v>
      </c>
      <c r="C55" s="108">
        <v>40749</v>
      </c>
      <c r="D55" s="109">
        <v>0</v>
      </c>
      <c r="E55" s="108">
        <v>0</v>
      </c>
      <c r="F55" s="108">
        <v>-40749</v>
      </c>
      <c r="G55" s="109">
        <v>0</v>
      </c>
    </row>
    <row r="56" spans="1:7" x14ac:dyDescent="0.3">
      <c r="A56" s="103" t="s">
        <v>895</v>
      </c>
      <c r="B56" s="108">
        <v>50354</v>
      </c>
      <c r="C56" s="108">
        <v>61570</v>
      </c>
      <c r="D56" s="109">
        <v>51239.8</v>
      </c>
      <c r="E56" s="108">
        <v>56445</v>
      </c>
      <c r="F56" s="108">
        <v>-5125</v>
      </c>
      <c r="G56" s="109">
        <v>91.68</v>
      </c>
    </row>
    <row r="57" spans="1:7" ht="93.75" x14ac:dyDescent="0.3">
      <c r="A57" s="103" t="s">
        <v>896</v>
      </c>
      <c r="B57" s="108">
        <v>29734</v>
      </c>
      <c r="C57" s="108">
        <v>33746</v>
      </c>
      <c r="D57" s="109">
        <v>33186.33</v>
      </c>
      <c r="E57" s="108">
        <v>25135</v>
      </c>
      <c r="F57" s="108">
        <v>-8611</v>
      </c>
      <c r="G57" s="109">
        <v>74.48</v>
      </c>
    </row>
    <row r="58" spans="1:7" ht="56.25" x14ac:dyDescent="0.3">
      <c r="A58" s="103" t="s">
        <v>897</v>
      </c>
      <c r="B58" s="108">
        <v>30392</v>
      </c>
      <c r="C58" s="108">
        <v>29610</v>
      </c>
      <c r="D58" s="109">
        <v>24456.87</v>
      </c>
      <c r="E58" s="108">
        <v>24602</v>
      </c>
      <c r="F58" s="108">
        <v>-5008</v>
      </c>
      <c r="G58" s="109">
        <v>83.09</v>
      </c>
    </row>
    <row r="59" spans="1:7" ht="56.25" x14ac:dyDescent="0.3">
      <c r="A59" s="103" t="s">
        <v>898</v>
      </c>
      <c r="B59" s="108">
        <v>141</v>
      </c>
      <c r="C59" s="108">
        <v>141</v>
      </c>
      <c r="D59" s="109">
        <v>140.5</v>
      </c>
      <c r="E59" s="108">
        <v>0</v>
      </c>
      <c r="F59" s="108">
        <v>-141</v>
      </c>
      <c r="G59" s="109">
        <v>0</v>
      </c>
    </row>
    <row r="60" spans="1:7" ht="56.25" x14ac:dyDescent="0.3">
      <c r="A60" s="103" t="s">
        <v>899</v>
      </c>
      <c r="B60" s="108">
        <v>62200</v>
      </c>
      <c r="C60" s="108">
        <v>61751</v>
      </c>
      <c r="D60" s="109">
        <v>50415.43</v>
      </c>
      <c r="E60" s="108">
        <v>61473</v>
      </c>
      <c r="F60" s="108">
        <v>-278</v>
      </c>
      <c r="G60" s="109">
        <v>99.55</v>
      </c>
    </row>
    <row r="61" spans="1:7" ht="93.75" x14ac:dyDescent="0.3">
      <c r="A61" s="103" t="s">
        <v>900</v>
      </c>
      <c r="B61" s="108">
        <v>7942</v>
      </c>
      <c r="C61" s="108">
        <v>7592</v>
      </c>
      <c r="D61" s="109">
        <v>2326.3000000000002</v>
      </c>
      <c r="E61" s="108">
        <v>3645</v>
      </c>
      <c r="F61" s="108">
        <v>-3947</v>
      </c>
      <c r="G61" s="109">
        <v>48.01</v>
      </c>
    </row>
    <row r="62" spans="1:7" ht="56.25" x14ac:dyDescent="0.3">
      <c r="A62" s="103" t="s">
        <v>901</v>
      </c>
      <c r="B62" s="108">
        <v>2200</v>
      </c>
      <c r="C62" s="108">
        <v>2257</v>
      </c>
      <c r="D62" s="109">
        <v>2255.4299999999998</v>
      </c>
      <c r="E62" s="108">
        <v>2200</v>
      </c>
      <c r="F62" s="108">
        <v>-57</v>
      </c>
      <c r="G62" s="109">
        <v>97.47</v>
      </c>
    </row>
    <row r="63" spans="1:7" ht="56.25" x14ac:dyDescent="0.3">
      <c r="A63" s="103" t="s">
        <v>902</v>
      </c>
      <c r="B63" s="108">
        <v>0</v>
      </c>
      <c r="C63" s="108">
        <v>0</v>
      </c>
      <c r="D63" s="109">
        <v>0</v>
      </c>
      <c r="E63" s="108">
        <v>21097</v>
      </c>
      <c r="F63" s="108">
        <v>21097</v>
      </c>
      <c r="G63" s="109">
        <v>0</v>
      </c>
    </row>
    <row r="64" spans="1:7" ht="56.25" x14ac:dyDescent="0.3">
      <c r="A64" s="103" t="s">
        <v>903</v>
      </c>
      <c r="B64" s="108">
        <v>2200</v>
      </c>
      <c r="C64" s="108">
        <v>2200</v>
      </c>
      <c r="D64" s="109">
        <v>2055.87</v>
      </c>
      <c r="E64" s="108">
        <v>2200</v>
      </c>
      <c r="F64" s="108">
        <v>0</v>
      </c>
      <c r="G64" s="109">
        <v>100</v>
      </c>
    </row>
    <row r="65" spans="1:7" ht="56.25" x14ac:dyDescent="0.3">
      <c r="A65" s="103" t="s">
        <v>904</v>
      </c>
      <c r="B65" s="108">
        <v>2200</v>
      </c>
      <c r="C65" s="108">
        <v>2200</v>
      </c>
      <c r="D65" s="109">
        <v>1761.56</v>
      </c>
      <c r="E65" s="108">
        <v>2200</v>
      </c>
      <c r="F65" s="108">
        <v>0</v>
      </c>
      <c r="G65" s="109">
        <v>100</v>
      </c>
    </row>
    <row r="66" spans="1:7" ht="56.25" x14ac:dyDescent="0.3">
      <c r="A66" s="103" t="s">
        <v>905</v>
      </c>
      <c r="B66" s="108">
        <v>2200</v>
      </c>
      <c r="C66" s="108">
        <v>2200</v>
      </c>
      <c r="D66" s="109">
        <v>2196.14</v>
      </c>
      <c r="E66" s="108">
        <v>2200</v>
      </c>
      <c r="F66" s="108">
        <v>0</v>
      </c>
      <c r="G66" s="109">
        <v>100</v>
      </c>
    </row>
    <row r="67" spans="1:7" ht="56.25" x14ac:dyDescent="0.3">
      <c r="A67" s="103" t="s">
        <v>906</v>
      </c>
      <c r="B67" s="108">
        <v>2200</v>
      </c>
      <c r="C67" s="108">
        <v>2200</v>
      </c>
      <c r="D67" s="109">
        <v>2197.2399999999998</v>
      </c>
      <c r="E67" s="108">
        <v>2200</v>
      </c>
      <c r="F67" s="108">
        <v>0</v>
      </c>
      <c r="G67" s="109">
        <v>100</v>
      </c>
    </row>
    <row r="68" spans="1:7" ht="56.25" x14ac:dyDescent="0.3">
      <c r="A68" s="103" t="s">
        <v>907</v>
      </c>
      <c r="B68" s="108">
        <v>2200</v>
      </c>
      <c r="C68" s="108">
        <v>2200</v>
      </c>
      <c r="D68" s="109">
        <v>1816.72</v>
      </c>
      <c r="E68" s="108">
        <v>2200</v>
      </c>
      <c r="F68" s="108">
        <v>0</v>
      </c>
      <c r="G68" s="109">
        <v>100</v>
      </c>
    </row>
    <row r="69" spans="1:7" ht="75" x14ac:dyDescent="0.3">
      <c r="A69" s="103" t="s">
        <v>908</v>
      </c>
      <c r="B69" s="108">
        <v>151779</v>
      </c>
      <c r="C69" s="108">
        <v>151779</v>
      </c>
      <c r="D69" s="109">
        <v>138010.62</v>
      </c>
      <c r="E69" s="108">
        <v>172440</v>
      </c>
      <c r="F69" s="108">
        <v>20661</v>
      </c>
      <c r="G69" s="109">
        <v>113.61</v>
      </c>
    </row>
    <row r="70" spans="1:7" ht="56.25" x14ac:dyDescent="0.3">
      <c r="A70" s="103" t="s">
        <v>909</v>
      </c>
      <c r="B70" s="108">
        <v>400</v>
      </c>
      <c r="C70" s="108">
        <v>608</v>
      </c>
      <c r="D70" s="109">
        <v>435.52</v>
      </c>
      <c r="E70" s="108">
        <v>400</v>
      </c>
      <c r="F70" s="108">
        <v>-208</v>
      </c>
      <c r="G70" s="109">
        <v>65.790000000000006</v>
      </c>
    </row>
    <row r="71" spans="1:7" ht="56.25" x14ac:dyDescent="0.3">
      <c r="A71" s="103" t="s">
        <v>910</v>
      </c>
      <c r="B71" s="108">
        <v>900</v>
      </c>
      <c r="C71" s="108">
        <v>900</v>
      </c>
      <c r="D71" s="109">
        <v>822.12</v>
      </c>
      <c r="E71" s="108">
        <v>1116</v>
      </c>
      <c r="F71" s="108">
        <v>216</v>
      </c>
      <c r="G71" s="109">
        <v>124</v>
      </c>
    </row>
    <row r="72" spans="1:7" ht="56.25" x14ac:dyDescent="0.3">
      <c r="A72" s="103" t="s">
        <v>911</v>
      </c>
      <c r="B72" s="108">
        <v>0</v>
      </c>
      <c r="C72" s="108">
        <v>0</v>
      </c>
      <c r="D72" s="109">
        <v>0</v>
      </c>
      <c r="E72" s="108">
        <v>50</v>
      </c>
      <c r="F72" s="108">
        <v>50</v>
      </c>
      <c r="G72" s="109">
        <v>0</v>
      </c>
    </row>
    <row r="73" spans="1:7" ht="56.25" x14ac:dyDescent="0.3">
      <c r="A73" s="103" t="s">
        <v>912</v>
      </c>
      <c r="B73" s="108">
        <v>258</v>
      </c>
      <c r="C73" s="108">
        <v>258</v>
      </c>
      <c r="D73" s="109">
        <v>257.27999999999997</v>
      </c>
      <c r="E73" s="108">
        <v>258</v>
      </c>
      <c r="F73" s="108">
        <v>0</v>
      </c>
      <c r="G73" s="109">
        <v>100</v>
      </c>
    </row>
    <row r="74" spans="1:7" ht="56.25" x14ac:dyDescent="0.3">
      <c r="A74" s="103" t="s">
        <v>913</v>
      </c>
      <c r="B74" s="108">
        <v>1150</v>
      </c>
      <c r="C74" s="108">
        <v>1150</v>
      </c>
      <c r="D74" s="109">
        <v>605.63</v>
      </c>
      <c r="E74" s="108">
        <v>1400</v>
      </c>
      <c r="F74" s="108">
        <v>250</v>
      </c>
      <c r="G74" s="109">
        <v>121.74</v>
      </c>
    </row>
    <row r="75" spans="1:7" ht="37.9" customHeight="1" x14ac:dyDescent="0.3">
      <c r="A75" s="103" t="s">
        <v>914</v>
      </c>
      <c r="B75" s="108">
        <v>67000</v>
      </c>
      <c r="C75" s="108">
        <v>85706</v>
      </c>
      <c r="D75" s="109">
        <v>42602.91</v>
      </c>
      <c r="E75" s="108">
        <v>543855</v>
      </c>
      <c r="F75" s="108">
        <v>458149</v>
      </c>
      <c r="G75" s="109">
        <v>634.55999999999995</v>
      </c>
    </row>
    <row r="76" spans="1:7" ht="37.5" x14ac:dyDescent="0.3">
      <c r="A76" s="103" t="s">
        <v>915</v>
      </c>
      <c r="B76" s="108">
        <v>95656</v>
      </c>
      <c r="C76" s="108">
        <v>94702</v>
      </c>
      <c r="D76" s="109">
        <v>33948.550000000003</v>
      </c>
      <c r="E76" s="108">
        <v>90586</v>
      </c>
      <c r="F76" s="108">
        <v>-4116</v>
      </c>
      <c r="G76" s="109">
        <v>95.65</v>
      </c>
    </row>
    <row r="77" spans="1:7" x14ac:dyDescent="0.3">
      <c r="A77" s="103" t="s">
        <v>916</v>
      </c>
      <c r="B77" s="108">
        <v>0</v>
      </c>
      <c r="C77" s="108">
        <v>0</v>
      </c>
      <c r="D77" s="109">
        <v>0</v>
      </c>
      <c r="E77" s="108">
        <v>4373</v>
      </c>
      <c r="F77" s="108">
        <v>4373</v>
      </c>
      <c r="G77" s="109">
        <v>0</v>
      </c>
    </row>
    <row r="78" spans="1:7" ht="37.5" x14ac:dyDescent="0.3">
      <c r="A78" s="103" t="s">
        <v>917</v>
      </c>
      <c r="B78" s="108">
        <v>17923</v>
      </c>
      <c r="C78" s="108">
        <v>18308</v>
      </c>
      <c r="D78" s="109">
        <v>7404.02</v>
      </c>
      <c r="E78" s="108">
        <v>27166</v>
      </c>
      <c r="F78" s="108">
        <v>8858</v>
      </c>
      <c r="G78" s="109">
        <v>148.38</v>
      </c>
    </row>
    <row r="79" spans="1:7" ht="37.5" x14ac:dyDescent="0.3">
      <c r="A79" s="103" t="s">
        <v>918</v>
      </c>
      <c r="B79" s="108">
        <v>0</v>
      </c>
      <c r="C79" s="108">
        <v>1140</v>
      </c>
      <c r="D79" s="109">
        <v>1132</v>
      </c>
      <c r="E79" s="108">
        <v>19287</v>
      </c>
      <c r="F79" s="108">
        <v>18147</v>
      </c>
      <c r="G79" s="109">
        <v>1691.84</v>
      </c>
    </row>
    <row r="80" spans="1:7" ht="75" x14ac:dyDescent="0.3">
      <c r="A80" s="103" t="s">
        <v>919</v>
      </c>
      <c r="B80" s="108">
        <v>0</v>
      </c>
      <c r="C80" s="108">
        <v>247</v>
      </c>
      <c r="D80" s="109">
        <v>246.97</v>
      </c>
      <c r="E80" s="108">
        <v>0</v>
      </c>
      <c r="F80" s="108">
        <v>-247</v>
      </c>
      <c r="G80" s="109">
        <v>0</v>
      </c>
    </row>
    <row r="81" spans="1:7" ht="37.5" x14ac:dyDescent="0.3">
      <c r="A81" s="103" t="s">
        <v>920</v>
      </c>
      <c r="B81" s="108">
        <v>60000</v>
      </c>
      <c r="C81" s="108">
        <v>35122</v>
      </c>
      <c r="D81" s="109">
        <v>0</v>
      </c>
      <c r="E81" s="108">
        <v>0</v>
      </c>
      <c r="F81" s="108">
        <v>-35122</v>
      </c>
      <c r="G81" s="109">
        <v>0</v>
      </c>
    </row>
    <row r="82" spans="1:7" x14ac:dyDescent="0.3">
      <c r="A82" s="103" t="s">
        <v>921</v>
      </c>
      <c r="B82" s="108">
        <v>48480</v>
      </c>
      <c r="C82" s="108">
        <v>48480</v>
      </c>
      <c r="D82" s="109">
        <v>581.52</v>
      </c>
      <c r="E82" s="108">
        <v>73704</v>
      </c>
      <c r="F82" s="108">
        <v>25224</v>
      </c>
      <c r="G82" s="109">
        <v>152.03</v>
      </c>
    </row>
    <row r="83" spans="1:7" ht="37.5" x14ac:dyDescent="0.3">
      <c r="A83" s="103" t="s">
        <v>922</v>
      </c>
      <c r="B83" s="108">
        <v>1080</v>
      </c>
      <c r="C83" s="108">
        <v>1080</v>
      </c>
      <c r="D83" s="109">
        <v>952.49</v>
      </c>
      <c r="E83" s="108">
        <v>1289</v>
      </c>
      <c r="F83" s="108">
        <v>209</v>
      </c>
      <c r="G83" s="109">
        <v>119.35</v>
      </c>
    </row>
    <row r="84" spans="1:7" ht="37.5" x14ac:dyDescent="0.3">
      <c r="A84" s="103" t="s">
        <v>923</v>
      </c>
      <c r="B84" s="108">
        <v>0</v>
      </c>
      <c r="C84" s="108">
        <v>0</v>
      </c>
      <c r="D84" s="109">
        <v>0</v>
      </c>
      <c r="E84" s="108">
        <v>40</v>
      </c>
      <c r="F84" s="108">
        <v>40</v>
      </c>
      <c r="G84" s="109">
        <v>0</v>
      </c>
    </row>
    <row r="85" spans="1:7" ht="37.5" x14ac:dyDescent="0.3">
      <c r="A85" s="103" t="s">
        <v>924</v>
      </c>
      <c r="B85" s="108">
        <v>1100</v>
      </c>
      <c r="C85" s="108">
        <v>1100</v>
      </c>
      <c r="D85" s="109">
        <v>824.58</v>
      </c>
      <c r="E85" s="108">
        <v>1300</v>
      </c>
      <c r="F85" s="108">
        <v>200</v>
      </c>
      <c r="G85" s="109">
        <v>118.18</v>
      </c>
    </row>
    <row r="86" spans="1:7" ht="37.5" x14ac:dyDescent="0.3">
      <c r="A86" s="103" t="s">
        <v>925</v>
      </c>
      <c r="B86" s="108">
        <v>1780</v>
      </c>
      <c r="C86" s="108">
        <v>2402</v>
      </c>
      <c r="D86" s="109">
        <v>2108.46</v>
      </c>
      <c r="E86" s="108">
        <v>2003</v>
      </c>
      <c r="F86" s="108">
        <v>-399</v>
      </c>
      <c r="G86" s="109">
        <v>83.39</v>
      </c>
    </row>
    <row r="87" spans="1:7" ht="37.5" x14ac:dyDescent="0.3">
      <c r="A87" s="103" t="s">
        <v>926</v>
      </c>
      <c r="B87" s="108">
        <v>731</v>
      </c>
      <c r="C87" s="108">
        <v>731</v>
      </c>
      <c r="D87" s="109">
        <v>454.87</v>
      </c>
      <c r="E87" s="108">
        <v>593</v>
      </c>
      <c r="F87" s="108">
        <v>-138</v>
      </c>
      <c r="G87" s="109">
        <v>81.12</v>
      </c>
    </row>
    <row r="88" spans="1:7" ht="37.5" x14ac:dyDescent="0.3">
      <c r="A88" s="103" t="s">
        <v>927</v>
      </c>
      <c r="B88" s="108">
        <v>1027</v>
      </c>
      <c r="C88" s="108">
        <v>1034</v>
      </c>
      <c r="D88" s="109">
        <v>1032.53</v>
      </c>
      <c r="E88" s="108">
        <v>2710</v>
      </c>
      <c r="F88" s="108">
        <v>1676</v>
      </c>
      <c r="G88" s="109">
        <v>262.08999999999997</v>
      </c>
    </row>
    <row r="89" spans="1:7" ht="37.5" x14ac:dyDescent="0.3">
      <c r="A89" s="103" t="s">
        <v>928</v>
      </c>
      <c r="B89" s="108">
        <v>2615</v>
      </c>
      <c r="C89" s="108">
        <v>3015</v>
      </c>
      <c r="D89" s="109">
        <v>2834.51</v>
      </c>
      <c r="E89" s="108">
        <v>3400</v>
      </c>
      <c r="F89" s="108">
        <v>385</v>
      </c>
      <c r="G89" s="109">
        <v>112.77</v>
      </c>
    </row>
    <row r="90" spans="1:7" ht="37.5" x14ac:dyDescent="0.3">
      <c r="A90" s="103" t="s">
        <v>929</v>
      </c>
      <c r="B90" s="108">
        <v>2880</v>
      </c>
      <c r="C90" s="108">
        <v>2880</v>
      </c>
      <c r="D90" s="109">
        <v>2468.1799999999998</v>
      </c>
      <c r="E90" s="108">
        <v>2490</v>
      </c>
      <c r="F90" s="108">
        <v>-390</v>
      </c>
      <c r="G90" s="109">
        <v>86.46</v>
      </c>
    </row>
    <row r="91" spans="1:7" ht="37.5" x14ac:dyDescent="0.3">
      <c r="A91" s="103" t="s">
        <v>930</v>
      </c>
      <c r="B91" s="108">
        <v>3261</v>
      </c>
      <c r="C91" s="108">
        <v>4131</v>
      </c>
      <c r="D91" s="109">
        <v>4083.94</v>
      </c>
      <c r="E91" s="108">
        <v>3790</v>
      </c>
      <c r="F91" s="108">
        <v>-341</v>
      </c>
      <c r="G91" s="109">
        <v>91.75</v>
      </c>
    </row>
    <row r="92" spans="1:7" ht="37.5" x14ac:dyDescent="0.3">
      <c r="A92" s="103" t="s">
        <v>931</v>
      </c>
      <c r="B92" s="108">
        <v>3800</v>
      </c>
      <c r="C92" s="108">
        <v>3800</v>
      </c>
      <c r="D92" s="109">
        <v>3459.38</v>
      </c>
      <c r="E92" s="108">
        <v>3142</v>
      </c>
      <c r="F92" s="108">
        <v>-658</v>
      </c>
      <c r="G92" s="109">
        <v>82.68</v>
      </c>
    </row>
    <row r="93" spans="1:7" ht="37.5" x14ac:dyDescent="0.3">
      <c r="A93" s="103" t="s">
        <v>932</v>
      </c>
      <c r="B93" s="108">
        <v>2000</v>
      </c>
      <c r="C93" s="108">
        <v>2443</v>
      </c>
      <c r="D93" s="109">
        <v>1961.95</v>
      </c>
      <c r="E93" s="108">
        <v>1716</v>
      </c>
      <c r="F93" s="108">
        <v>-727</v>
      </c>
      <c r="G93" s="109">
        <v>70.239999999999995</v>
      </c>
    </row>
    <row r="94" spans="1:7" ht="37.5" x14ac:dyDescent="0.3">
      <c r="A94" s="103" t="s">
        <v>933</v>
      </c>
      <c r="B94" s="108">
        <v>6134</v>
      </c>
      <c r="C94" s="108">
        <v>8246</v>
      </c>
      <c r="D94" s="109">
        <v>7506.07</v>
      </c>
      <c r="E94" s="108">
        <v>7217</v>
      </c>
      <c r="F94" s="108">
        <v>-1029</v>
      </c>
      <c r="G94" s="109">
        <v>87.52</v>
      </c>
    </row>
    <row r="95" spans="1:7" ht="37.5" x14ac:dyDescent="0.3">
      <c r="A95" s="103" t="s">
        <v>934</v>
      </c>
      <c r="B95" s="108">
        <v>1097</v>
      </c>
      <c r="C95" s="108">
        <v>1097</v>
      </c>
      <c r="D95" s="109">
        <v>826.68</v>
      </c>
      <c r="E95" s="108">
        <v>825</v>
      </c>
      <c r="F95" s="108">
        <v>-272</v>
      </c>
      <c r="G95" s="109">
        <v>75.209999999999994</v>
      </c>
    </row>
    <row r="96" spans="1:7" ht="37.5" x14ac:dyDescent="0.3">
      <c r="A96" s="103" t="s">
        <v>935</v>
      </c>
      <c r="B96" s="108">
        <v>122500</v>
      </c>
      <c r="C96" s="108">
        <v>123800</v>
      </c>
      <c r="D96" s="109">
        <v>113359.99</v>
      </c>
      <c r="E96" s="108">
        <v>112300</v>
      </c>
      <c r="F96" s="108">
        <v>-11500</v>
      </c>
      <c r="G96" s="109">
        <v>90.71</v>
      </c>
    </row>
    <row r="97" spans="1:7" ht="75" x14ac:dyDescent="0.3">
      <c r="A97" s="103" t="s">
        <v>936</v>
      </c>
      <c r="B97" s="108">
        <v>0</v>
      </c>
      <c r="C97" s="108">
        <v>63</v>
      </c>
      <c r="D97" s="109">
        <v>62.92</v>
      </c>
      <c r="E97" s="108">
        <v>0</v>
      </c>
      <c r="F97" s="108">
        <v>-63</v>
      </c>
      <c r="G97" s="109">
        <v>0</v>
      </c>
    </row>
    <row r="98" spans="1:7" ht="37.5" x14ac:dyDescent="0.3">
      <c r="A98" s="103" t="s">
        <v>937</v>
      </c>
      <c r="B98" s="108">
        <v>430850</v>
      </c>
      <c r="C98" s="108">
        <v>392407</v>
      </c>
      <c r="D98" s="109">
        <v>319199.09999999998</v>
      </c>
      <c r="E98" s="108">
        <v>440866</v>
      </c>
      <c r="F98" s="108">
        <v>48459</v>
      </c>
      <c r="G98" s="109">
        <v>112.35</v>
      </c>
    </row>
    <row r="99" spans="1:7" ht="56.25" x14ac:dyDescent="0.3">
      <c r="A99" s="103" t="s">
        <v>938</v>
      </c>
      <c r="B99" s="108">
        <v>120391</v>
      </c>
      <c r="C99" s="108">
        <v>96777</v>
      </c>
      <c r="D99" s="109">
        <v>65524.14</v>
      </c>
      <c r="E99" s="108">
        <v>92952</v>
      </c>
      <c r="F99" s="108">
        <v>-3825</v>
      </c>
      <c r="G99" s="109">
        <v>96.05</v>
      </c>
    </row>
    <row r="100" spans="1:7" ht="56.25" x14ac:dyDescent="0.3">
      <c r="A100" s="103" t="s">
        <v>939</v>
      </c>
      <c r="B100" s="108">
        <v>63300</v>
      </c>
      <c r="C100" s="108">
        <v>54624</v>
      </c>
      <c r="D100" s="109">
        <v>37241.279999999999</v>
      </c>
      <c r="E100" s="108">
        <v>42346</v>
      </c>
      <c r="F100" s="108">
        <v>-12278</v>
      </c>
      <c r="G100" s="109">
        <v>77.52</v>
      </c>
    </row>
    <row r="101" spans="1:7" ht="37.5" x14ac:dyDescent="0.3">
      <c r="A101" s="103" t="s">
        <v>940</v>
      </c>
      <c r="B101" s="108">
        <v>0</v>
      </c>
      <c r="C101" s="108">
        <v>148</v>
      </c>
      <c r="D101" s="109">
        <v>147.47</v>
      </c>
      <c r="E101" s="108">
        <v>35000</v>
      </c>
      <c r="F101" s="108">
        <v>34852</v>
      </c>
      <c r="G101" s="109">
        <v>23648.65</v>
      </c>
    </row>
    <row r="102" spans="1:7" ht="37.5" x14ac:dyDescent="0.3">
      <c r="A102" s="103" t="s">
        <v>941</v>
      </c>
      <c r="B102" s="108">
        <v>0</v>
      </c>
      <c r="C102" s="108">
        <v>0</v>
      </c>
      <c r="D102" s="109">
        <v>0</v>
      </c>
      <c r="E102" s="108">
        <v>6000</v>
      </c>
      <c r="F102" s="108">
        <v>6000</v>
      </c>
      <c r="G102" s="109">
        <v>0</v>
      </c>
    </row>
    <row r="103" spans="1:7" ht="56.25" x14ac:dyDescent="0.3">
      <c r="A103" s="103" t="s">
        <v>942</v>
      </c>
      <c r="B103" s="108">
        <v>5705</v>
      </c>
      <c r="C103" s="108">
        <v>16323</v>
      </c>
      <c r="D103" s="109">
        <v>12034.57</v>
      </c>
      <c r="E103" s="108">
        <v>12170</v>
      </c>
      <c r="F103" s="108">
        <v>-4153</v>
      </c>
      <c r="G103" s="109">
        <v>74.56</v>
      </c>
    </row>
    <row r="104" spans="1:7" ht="37.5" x14ac:dyDescent="0.3">
      <c r="A104" s="103" t="s">
        <v>943</v>
      </c>
      <c r="B104" s="108">
        <v>21977</v>
      </c>
      <c r="C104" s="108">
        <v>29089</v>
      </c>
      <c r="D104" s="109">
        <v>18371.82</v>
      </c>
      <c r="E104" s="108">
        <v>29276</v>
      </c>
      <c r="F104" s="108">
        <v>187</v>
      </c>
      <c r="G104" s="109">
        <v>100.64</v>
      </c>
    </row>
    <row r="105" spans="1:7" ht="37.5" x14ac:dyDescent="0.3">
      <c r="A105" s="103" t="s">
        <v>944</v>
      </c>
      <c r="B105" s="108">
        <v>34295</v>
      </c>
      <c r="C105" s="108">
        <v>34295</v>
      </c>
      <c r="D105" s="109">
        <v>30804.09</v>
      </c>
      <c r="E105" s="108">
        <v>24283</v>
      </c>
      <c r="F105" s="108">
        <v>-10012</v>
      </c>
      <c r="G105" s="109">
        <v>70.81</v>
      </c>
    </row>
    <row r="106" spans="1:7" ht="56.25" x14ac:dyDescent="0.3">
      <c r="A106" s="103" t="s">
        <v>945</v>
      </c>
      <c r="B106" s="108">
        <v>2538</v>
      </c>
      <c r="C106" s="108">
        <v>2171</v>
      </c>
      <c r="D106" s="109">
        <v>77.13</v>
      </c>
      <c r="E106" s="108">
        <v>4258</v>
      </c>
      <c r="F106" s="108">
        <v>2087</v>
      </c>
      <c r="G106" s="109">
        <v>196.13</v>
      </c>
    </row>
    <row r="107" spans="1:7" ht="56.25" x14ac:dyDescent="0.3">
      <c r="A107" s="103" t="s">
        <v>946</v>
      </c>
      <c r="B107" s="108">
        <v>3703</v>
      </c>
      <c r="C107" s="108">
        <v>3703</v>
      </c>
      <c r="D107" s="109">
        <v>818.37</v>
      </c>
      <c r="E107" s="108">
        <v>3796</v>
      </c>
      <c r="F107" s="108">
        <v>93</v>
      </c>
      <c r="G107" s="109">
        <v>102.51</v>
      </c>
    </row>
    <row r="108" spans="1:7" ht="75" x14ac:dyDescent="0.3">
      <c r="A108" s="103" t="s">
        <v>947</v>
      </c>
      <c r="B108" s="108">
        <v>1460</v>
      </c>
      <c r="C108" s="108">
        <v>1460</v>
      </c>
      <c r="D108" s="109">
        <v>0</v>
      </c>
      <c r="E108" s="108">
        <v>1764</v>
      </c>
      <c r="F108" s="108">
        <v>304</v>
      </c>
      <c r="G108" s="109">
        <v>120.82</v>
      </c>
    </row>
    <row r="109" spans="1:7" ht="75" x14ac:dyDescent="0.3">
      <c r="A109" s="103" t="s">
        <v>948</v>
      </c>
      <c r="B109" s="108">
        <v>437</v>
      </c>
      <c r="C109" s="108">
        <v>437</v>
      </c>
      <c r="D109" s="109">
        <v>87.12</v>
      </c>
      <c r="E109" s="108">
        <v>446</v>
      </c>
      <c r="F109" s="108">
        <v>9</v>
      </c>
      <c r="G109" s="109">
        <v>102.06</v>
      </c>
    </row>
    <row r="110" spans="1:7" ht="56.25" x14ac:dyDescent="0.3">
      <c r="A110" s="103" t="s">
        <v>949</v>
      </c>
      <c r="B110" s="108">
        <v>710</v>
      </c>
      <c r="C110" s="108">
        <v>710</v>
      </c>
      <c r="D110" s="109">
        <v>120.4</v>
      </c>
      <c r="E110" s="108">
        <v>608</v>
      </c>
      <c r="F110" s="108">
        <v>-102</v>
      </c>
      <c r="G110" s="109">
        <v>85.63</v>
      </c>
    </row>
    <row r="111" spans="1:7" ht="37.5" x14ac:dyDescent="0.3">
      <c r="A111" s="103" t="s">
        <v>950</v>
      </c>
      <c r="B111" s="108">
        <v>8264</v>
      </c>
      <c r="C111" s="108">
        <v>12611</v>
      </c>
      <c r="D111" s="109">
        <v>10093.51</v>
      </c>
      <c r="E111" s="108">
        <v>14967</v>
      </c>
      <c r="F111" s="108">
        <v>2356</v>
      </c>
      <c r="G111" s="109">
        <v>118.68</v>
      </c>
    </row>
    <row r="112" spans="1:7" ht="37.5" x14ac:dyDescent="0.3">
      <c r="A112" s="103" t="s">
        <v>951</v>
      </c>
      <c r="B112" s="108">
        <v>68373</v>
      </c>
      <c r="C112" s="108">
        <v>68076</v>
      </c>
      <c r="D112" s="109">
        <v>50792.81</v>
      </c>
      <c r="E112" s="108">
        <v>52017</v>
      </c>
      <c r="F112" s="108">
        <v>-16059</v>
      </c>
      <c r="G112" s="109">
        <v>76.41</v>
      </c>
    </row>
    <row r="113" spans="1:7" ht="37.5" x14ac:dyDescent="0.3">
      <c r="A113" s="103" t="s">
        <v>952</v>
      </c>
      <c r="B113" s="108">
        <v>110</v>
      </c>
      <c r="C113" s="108">
        <v>110</v>
      </c>
      <c r="D113" s="109">
        <v>109.34</v>
      </c>
      <c r="E113" s="108">
        <v>0</v>
      </c>
      <c r="F113" s="108">
        <v>-110</v>
      </c>
      <c r="G113" s="109">
        <v>0</v>
      </c>
    </row>
    <row r="114" spans="1:7" ht="56.25" x14ac:dyDescent="0.3">
      <c r="A114" s="103" t="s">
        <v>953</v>
      </c>
      <c r="B114" s="108">
        <v>10637</v>
      </c>
      <c r="C114" s="108">
        <v>8589</v>
      </c>
      <c r="D114" s="109">
        <v>118.64</v>
      </c>
      <c r="E114" s="108">
        <v>14309</v>
      </c>
      <c r="F114" s="108">
        <v>5720</v>
      </c>
      <c r="G114" s="109">
        <v>166.6</v>
      </c>
    </row>
    <row r="115" spans="1:7" ht="75" x14ac:dyDescent="0.3">
      <c r="A115" s="103" t="s">
        <v>954</v>
      </c>
      <c r="B115" s="108">
        <v>4615</v>
      </c>
      <c r="C115" s="108">
        <v>4615</v>
      </c>
      <c r="D115" s="109">
        <v>741.22</v>
      </c>
      <c r="E115" s="108">
        <v>6142</v>
      </c>
      <c r="F115" s="108">
        <v>1527</v>
      </c>
      <c r="G115" s="109">
        <v>133.09</v>
      </c>
    </row>
    <row r="116" spans="1:7" ht="75" x14ac:dyDescent="0.3">
      <c r="A116" s="103" t="s">
        <v>955</v>
      </c>
      <c r="B116" s="108">
        <v>4733</v>
      </c>
      <c r="C116" s="108">
        <v>4733</v>
      </c>
      <c r="D116" s="109">
        <v>1101.67</v>
      </c>
      <c r="E116" s="108">
        <v>5700</v>
      </c>
      <c r="F116" s="108">
        <v>967</v>
      </c>
      <c r="G116" s="109">
        <v>120.43</v>
      </c>
    </row>
    <row r="117" spans="1:7" ht="75" x14ac:dyDescent="0.3">
      <c r="A117" s="103" t="s">
        <v>956</v>
      </c>
      <c r="B117" s="108">
        <v>7835</v>
      </c>
      <c r="C117" s="108">
        <v>7835</v>
      </c>
      <c r="D117" s="109">
        <v>453.84</v>
      </c>
      <c r="E117" s="108">
        <v>9678</v>
      </c>
      <c r="F117" s="108">
        <v>1843</v>
      </c>
      <c r="G117" s="109">
        <v>123.52</v>
      </c>
    </row>
    <row r="118" spans="1:7" ht="75" x14ac:dyDescent="0.3">
      <c r="A118" s="103" t="s">
        <v>957</v>
      </c>
      <c r="B118" s="108">
        <v>13124</v>
      </c>
      <c r="C118" s="108">
        <v>13124</v>
      </c>
      <c r="D118" s="109">
        <v>8986.49</v>
      </c>
      <c r="E118" s="108">
        <v>7159</v>
      </c>
      <c r="F118" s="108">
        <v>-5965</v>
      </c>
      <c r="G118" s="109">
        <v>54.55</v>
      </c>
    </row>
    <row r="119" spans="1:7" ht="75" x14ac:dyDescent="0.3">
      <c r="A119" s="103" t="s">
        <v>958</v>
      </c>
      <c r="B119" s="108">
        <v>17624</v>
      </c>
      <c r="C119" s="108">
        <v>17624</v>
      </c>
      <c r="D119" s="109">
        <v>4840.6400000000003</v>
      </c>
      <c r="E119" s="108">
        <v>18479</v>
      </c>
      <c r="F119" s="108">
        <v>855</v>
      </c>
      <c r="G119" s="109">
        <v>104.85</v>
      </c>
    </row>
    <row r="120" spans="1:7" ht="75" x14ac:dyDescent="0.3">
      <c r="A120" s="103" t="s">
        <v>959</v>
      </c>
      <c r="B120" s="108">
        <v>27998</v>
      </c>
      <c r="C120" s="108">
        <v>27998</v>
      </c>
      <c r="D120" s="109">
        <v>2764.88</v>
      </c>
      <c r="E120" s="108">
        <v>35543</v>
      </c>
      <c r="F120" s="108">
        <v>7545</v>
      </c>
      <c r="G120" s="109">
        <v>126.95</v>
      </c>
    </row>
    <row r="121" spans="1:7" ht="75" x14ac:dyDescent="0.3">
      <c r="A121" s="103" t="s">
        <v>960</v>
      </c>
      <c r="B121" s="108">
        <v>1738</v>
      </c>
      <c r="C121" s="108">
        <v>1738</v>
      </c>
      <c r="D121" s="109">
        <v>75</v>
      </c>
      <c r="E121" s="108">
        <v>2061</v>
      </c>
      <c r="F121" s="108">
        <v>323</v>
      </c>
      <c r="G121" s="109">
        <v>118.58</v>
      </c>
    </row>
    <row r="122" spans="1:7" ht="75" x14ac:dyDescent="0.3">
      <c r="A122" s="103" t="s">
        <v>961</v>
      </c>
      <c r="B122" s="108">
        <v>971</v>
      </c>
      <c r="C122" s="108">
        <v>971</v>
      </c>
      <c r="D122" s="109">
        <v>51</v>
      </c>
      <c r="E122" s="108">
        <v>1463</v>
      </c>
      <c r="F122" s="108">
        <v>492</v>
      </c>
      <c r="G122" s="109">
        <v>150.66999999999999</v>
      </c>
    </row>
    <row r="123" spans="1:7" ht="56.25" x14ac:dyDescent="0.3">
      <c r="A123" s="103" t="s">
        <v>962</v>
      </c>
      <c r="B123" s="108">
        <v>7365</v>
      </c>
      <c r="C123" s="108">
        <v>7365</v>
      </c>
      <c r="D123" s="109">
        <v>6571</v>
      </c>
      <c r="E123" s="108">
        <v>4348</v>
      </c>
      <c r="F123" s="108">
        <v>-3017</v>
      </c>
      <c r="G123" s="109">
        <v>59.04</v>
      </c>
    </row>
    <row r="124" spans="1:7" ht="56.25" x14ac:dyDescent="0.3">
      <c r="A124" s="103" t="s">
        <v>963</v>
      </c>
      <c r="B124" s="108">
        <v>2501</v>
      </c>
      <c r="C124" s="108">
        <v>2501</v>
      </c>
      <c r="D124" s="109">
        <v>171.49</v>
      </c>
      <c r="E124" s="108">
        <v>3400</v>
      </c>
      <c r="F124" s="108">
        <v>899</v>
      </c>
      <c r="G124" s="109">
        <v>135.94999999999999</v>
      </c>
    </row>
    <row r="125" spans="1:7" ht="56.25" x14ac:dyDescent="0.3">
      <c r="A125" s="103" t="s">
        <v>964</v>
      </c>
      <c r="B125" s="108">
        <v>1263</v>
      </c>
      <c r="C125" s="108">
        <v>1263</v>
      </c>
      <c r="D125" s="109">
        <v>119</v>
      </c>
      <c r="E125" s="108">
        <v>1712</v>
      </c>
      <c r="F125" s="108">
        <v>449</v>
      </c>
      <c r="G125" s="109">
        <v>135.55000000000001</v>
      </c>
    </row>
    <row r="126" spans="1:7" ht="37.5" x14ac:dyDescent="0.3">
      <c r="A126" s="103" t="s">
        <v>965</v>
      </c>
      <c r="B126" s="108">
        <v>8416</v>
      </c>
      <c r="C126" s="108">
        <v>8864</v>
      </c>
      <c r="D126" s="109">
        <v>8739.6299999999992</v>
      </c>
      <c r="E126" s="108">
        <v>9377</v>
      </c>
      <c r="F126" s="108">
        <v>513</v>
      </c>
      <c r="G126" s="109">
        <v>105.79</v>
      </c>
    </row>
    <row r="127" spans="1:7" ht="37.5" x14ac:dyDescent="0.3">
      <c r="A127" s="103" t="s">
        <v>966</v>
      </c>
      <c r="B127" s="108">
        <v>74802</v>
      </c>
      <c r="C127" s="108">
        <v>74802</v>
      </c>
      <c r="D127" s="109">
        <v>72286.38</v>
      </c>
      <c r="E127" s="108">
        <v>60495</v>
      </c>
      <c r="F127" s="108">
        <v>-14307</v>
      </c>
      <c r="G127" s="109">
        <v>80.87</v>
      </c>
    </row>
    <row r="128" spans="1:7" ht="56.25" x14ac:dyDescent="0.3">
      <c r="A128" s="103" t="s">
        <v>967</v>
      </c>
      <c r="B128" s="108">
        <v>2998</v>
      </c>
      <c r="C128" s="108">
        <v>2998</v>
      </c>
      <c r="D128" s="109">
        <v>729.53</v>
      </c>
      <c r="E128" s="108">
        <v>4931</v>
      </c>
      <c r="F128" s="108">
        <v>1933</v>
      </c>
      <c r="G128" s="109">
        <v>164.48</v>
      </c>
    </row>
    <row r="129" spans="1:7" ht="56.25" x14ac:dyDescent="0.3">
      <c r="A129" s="103" t="s">
        <v>968</v>
      </c>
      <c r="B129" s="108">
        <v>9720</v>
      </c>
      <c r="C129" s="108">
        <v>9720</v>
      </c>
      <c r="D129" s="109">
        <v>293.92</v>
      </c>
      <c r="E129" s="108">
        <v>16594</v>
      </c>
      <c r="F129" s="108">
        <v>6874</v>
      </c>
      <c r="G129" s="109">
        <v>170.72</v>
      </c>
    </row>
    <row r="130" spans="1:7" ht="56.25" x14ac:dyDescent="0.3">
      <c r="A130" s="103" t="s">
        <v>969</v>
      </c>
      <c r="B130" s="108">
        <v>3289</v>
      </c>
      <c r="C130" s="108">
        <v>3289</v>
      </c>
      <c r="D130" s="109">
        <v>0</v>
      </c>
      <c r="E130" s="108">
        <v>4194</v>
      </c>
      <c r="F130" s="108">
        <v>905</v>
      </c>
      <c r="G130" s="109">
        <v>127.52</v>
      </c>
    </row>
    <row r="131" spans="1:7" ht="75" x14ac:dyDescent="0.3">
      <c r="A131" s="103" t="s">
        <v>970</v>
      </c>
      <c r="B131" s="108">
        <v>2909</v>
      </c>
      <c r="C131" s="108">
        <v>2909</v>
      </c>
      <c r="D131" s="109">
        <v>0</v>
      </c>
      <c r="E131" s="108">
        <v>3782</v>
      </c>
      <c r="F131" s="108">
        <v>873</v>
      </c>
      <c r="G131" s="109">
        <v>130.01</v>
      </c>
    </row>
    <row r="132" spans="1:7" ht="56.25" x14ac:dyDescent="0.3">
      <c r="A132" s="103" t="s">
        <v>971</v>
      </c>
      <c r="B132" s="108">
        <v>2444</v>
      </c>
      <c r="C132" s="108">
        <v>2444</v>
      </c>
      <c r="D132" s="109">
        <v>13.5</v>
      </c>
      <c r="E132" s="108">
        <v>2431</v>
      </c>
      <c r="F132" s="108">
        <v>-13</v>
      </c>
      <c r="G132" s="109">
        <v>99.47</v>
      </c>
    </row>
    <row r="133" spans="1:7" ht="75" x14ac:dyDescent="0.3">
      <c r="A133" s="103" t="s">
        <v>972</v>
      </c>
      <c r="B133" s="108">
        <v>2291</v>
      </c>
      <c r="C133" s="108">
        <v>2291</v>
      </c>
      <c r="D133" s="109">
        <v>0</v>
      </c>
      <c r="E133" s="108">
        <v>2959</v>
      </c>
      <c r="F133" s="108">
        <v>668</v>
      </c>
      <c r="G133" s="109">
        <v>129.16</v>
      </c>
    </row>
    <row r="134" spans="1:7" ht="56.25" x14ac:dyDescent="0.3">
      <c r="A134" s="103" t="s">
        <v>973</v>
      </c>
      <c r="B134" s="108">
        <v>818</v>
      </c>
      <c r="C134" s="108">
        <v>818</v>
      </c>
      <c r="D134" s="109">
        <v>14.67</v>
      </c>
      <c r="E134" s="108">
        <v>1048</v>
      </c>
      <c r="F134" s="108">
        <v>230</v>
      </c>
      <c r="G134" s="109">
        <v>128.12</v>
      </c>
    </row>
    <row r="135" spans="1:7" ht="75" x14ac:dyDescent="0.3">
      <c r="A135" s="103" t="s">
        <v>974</v>
      </c>
      <c r="B135" s="108">
        <v>1426</v>
      </c>
      <c r="C135" s="108">
        <v>1426</v>
      </c>
      <c r="D135" s="109">
        <v>0</v>
      </c>
      <c r="E135" s="108">
        <v>2032</v>
      </c>
      <c r="F135" s="108">
        <v>606</v>
      </c>
      <c r="G135" s="109">
        <v>142.5</v>
      </c>
    </row>
    <row r="136" spans="1:7" ht="56.25" x14ac:dyDescent="0.3">
      <c r="A136" s="103" t="s">
        <v>975</v>
      </c>
      <c r="B136" s="108">
        <v>8781</v>
      </c>
      <c r="C136" s="108">
        <v>10032</v>
      </c>
      <c r="D136" s="109">
        <v>8687.5300000000007</v>
      </c>
      <c r="E136" s="108">
        <v>12154</v>
      </c>
      <c r="F136" s="108">
        <v>2122</v>
      </c>
      <c r="G136" s="109">
        <v>121.15</v>
      </c>
    </row>
    <row r="137" spans="1:7" ht="37.5" x14ac:dyDescent="0.3">
      <c r="A137" s="103" t="s">
        <v>976</v>
      </c>
      <c r="B137" s="108">
        <v>1592</v>
      </c>
      <c r="C137" s="108">
        <v>5307</v>
      </c>
      <c r="D137" s="109">
        <v>4571.71</v>
      </c>
      <c r="E137" s="108">
        <v>793</v>
      </c>
      <c r="F137" s="108">
        <v>-4514</v>
      </c>
      <c r="G137" s="109">
        <v>14.94</v>
      </c>
    </row>
    <row r="138" spans="1:7" ht="56.25" x14ac:dyDescent="0.3">
      <c r="A138" s="103" t="s">
        <v>977</v>
      </c>
      <c r="B138" s="108">
        <v>1600</v>
      </c>
      <c r="C138" s="108">
        <v>1600</v>
      </c>
      <c r="D138" s="109">
        <v>730.69</v>
      </c>
      <c r="E138" s="108">
        <v>5715</v>
      </c>
      <c r="F138" s="108">
        <v>4115</v>
      </c>
      <c r="G138" s="109">
        <v>357.19</v>
      </c>
    </row>
    <row r="139" spans="1:7" ht="75" x14ac:dyDescent="0.3">
      <c r="A139" s="103" t="s">
        <v>978</v>
      </c>
      <c r="B139" s="108">
        <v>1000</v>
      </c>
      <c r="C139" s="108">
        <v>1000</v>
      </c>
      <c r="D139" s="109">
        <v>246.95</v>
      </c>
      <c r="E139" s="108">
        <v>6355</v>
      </c>
      <c r="F139" s="108">
        <v>5355</v>
      </c>
      <c r="G139" s="109">
        <v>635.5</v>
      </c>
    </row>
    <row r="140" spans="1:7" ht="56.25" x14ac:dyDescent="0.3">
      <c r="A140" s="103" t="s">
        <v>979</v>
      </c>
      <c r="B140" s="108">
        <v>5000</v>
      </c>
      <c r="C140" s="108">
        <v>5000</v>
      </c>
      <c r="D140" s="109">
        <v>74.84</v>
      </c>
      <c r="E140" s="108">
        <v>17932</v>
      </c>
      <c r="F140" s="108">
        <v>12932</v>
      </c>
      <c r="G140" s="109">
        <v>358.64</v>
      </c>
    </row>
    <row r="141" spans="1:7" ht="37.5" x14ac:dyDescent="0.3">
      <c r="A141" s="103" t="s">
        <v>980</v>
      </c>
      <c r="B141" s="108">
        <v>19825</v>
      </c>
      <c r="C141" s="108">
        <v>23825</v>
      </c>
      <c r="D141" s="109">
        <v>19369.16</v>
      </c>
      <c r="E141" s="108">
        <v>14800</v>
      </c>
      <c r="F141" s="108">
        <v>-9025</v>
      </c>
      <c r="G141" s="109">
        <v>62.12</v>
      </c>
    </row>
    <row r="142" spans="1:7" ht="56.25" x14ac:dyDescent="0.3">
      <c r="A142" s="103" t="s">
        <v>981</v>
      </c>
      <c r="B142" s="108">
        <v>28546</v>
      </c>
      <c r="C142" s="108">
        <v>35455</v>
      </c>
      <c r="D142" s="109">
        <v>24133.81</v>
      </c>
      <c r="E142" s="108">
        <v>34951</v>
      </c>
      <c r="F142" s="108">
        <v>-504</v>
      </c>
      <c r="G142" s="109">
        <v>98.58</v>
      </c>
    </row>
    <row r="143" spans="1:7" ht="37.5" x14ac:dyDescent="0.3">
      <c r="A143" s="103" t="s">
        <v>982</v>
      </c>
      <c r="B143" s="108">
        <v>7157</v>
      </c>
      <c r="C143" s="108">
        <v>7157</v>
      </c>
      <c r="D143" s="109">
        <v>5472.17</v>
      </c>
      <c r="E143" s="108">
        <v>5500</v>
      </c>
      <c r="F143" s="108">
        <v>-1657</v>
      </c>
      <c r="G143" s="109">
        <v>76.849999999999994</v>
      </c>
    </row>
    <row r="144" spans="1:7" ht="56.25" x14ac:dyDescent="0.3">
      <c r="A144" s="103" t="s">
        <v>983</v>
      </c>
      <c r="B144" s="108">
        <v>1000</v>
      </c>
      <c r="C144" s="108">
        <v>1000</v>
      </c>
      <c r="D144" s="109">
        <v>0</v>
      </c>
      <c r="E144" s="108">
        <v>24817</v>
      </c>
      <c r="F144" s="108">
        <v>23817</v>
      </c>
      <c r="G144" s="109">
        <v>2481.6999999999998</v>
      </c>
    </row>
    <row r="145" spans="1:7" ht="93.75" x14ac:dyDescent="0.3">
      <c r="A145" s="103" t="s">
        <v>984</v>
      </c>
      <c r="B145" s="108">
        <v>2026</v>
      </c>
      <c r="C145" s="108">
        <v>2026</v>
      </c>
      <c r="D145" s="109">
        <v>680</v>
      </c>
      <c r="E145" s="108">
        <v>3152</v>
      </c>
      <c r="F145" s="108">
        <v>1126</v>
      </c>
      <c r="G145" s="109">
        <v>155.58000000000001</v>
      </c>
    </row>
    <row r="146" spans="1:7" ht="56.25" x14ac:dyDescent="0.3">
      <c r="A146" s="103" t="s">
        <v>985</v>
      </c>
      <c r="B146" s="108">
        <v>1665</v>
      </c>
      <c r="C146" s="108">
        <v>1665</v>
      </c>
      <c r="D146" s="109">
        <v>245.89</v>
      </c>
      <c r="E146" s="108">
        <v>2351</v>
      </c>
      <c r="F146" s="108">
        <v>686</v>
      </c>
      <c r="G146" s="109">
        <v>141.19999999999999</v>
      </c>
    </row>
    <row r="147" spans="1:7" ht="75" x14ac:dyDescent="0.3">
      <c r="A147" s="103" t="s">
        <v>986</v>
      </c>
      <c r="B147" s="108">
        <v>1758</v>
      </c>
      <c r="C147" s="108">
        <v>1758</v>
      </c>
      <c r="D147" s="109">
        <v>0</v>
      </c>
      <c r="E147" s="108">
        <v>2192</v>
      </c>
      <c r="F147" s="108">
        <v>434</v>
      </c>
      <c r="G147" s="109">
        <v>124.69</v>
      </c>
    </row>
    <row r="148" spans="1:7" ht="75" x14ac:dyDescent="0.3">
      <c r="A148" s="103" t="s">
        <v>987</v>
      </c>
      <c r="B148" s="108">
        <v>2833</v>
      </c>
      <c r="C148" s="108">
        <v>2833</v>
      </c>
      <c r="D148" s="109">
        <v>0</v>
      </c>
      <c r="E148" s="108">
        <v>3166</v>
      </c>
      <c r="F148" s="108">
        <v>333</v>
      </c>
      <c r="G148" s="109">
        <v>111.75</v>
      </c>
    </row>
    <row r="149" spans="1:7" ht="75" x14ac:dyDescent="0.3">
      <c r="A149" s="103" t="s">
        <v>988</v>
      </c>
      <c r="B149" s="108">
        <v>6050</v>
      </c>
      <c r="C149" s="108">
        <v>6050</v>
      </c>
      <c r="D149" s="109">
        <v>4112.33</v>
      </c>
      <c r="E149" s="108">
        <v>3465</v>
      </c>
      <c r="F149" s="108">
        <v>-2585</v>
      </c>
      <c r="G149" s="109">
        <v>57.27</v>
      </c>
    </row>
    <row r="150" spans="1:7" ht="75" x14ac:dyDescent="0.3">
      <c r="A150" s="103" t="s">
        <v>989</v>
      </c>
      <c r="B150" s="108">
        <v>1005</v>
      </c>
      <c r="C150" s="108">
        <v>1005</v>
      </c>
      <c r="D150" s="109">
        <v>0</v>
      </c>
      <c r="E150" s="108">
        <v>1451</v>
      </c>
      <c r="F150" s="108">
        <v>446</v>
      </c>
      <c r="G150" s="109">
        <v>144.38</v>
      </c>
    </row>
    <row r="151" spans="1:7" ht="75" x14ac:dyDescent="0.3">
      <c r="A151" s="103" t="s">
        <v>990</v>
      </c>
      <c r="B151" s="108">
        <v>7539</v>
      </c>
      <c r="C151" s="108">
        <v>7539</v>
      </c>
      <c r="D151" s="109">
        <v>250.44</v>
      </c>
      <c r="E151" s="108">
        <v>10143</v>
      </c>
      <c r="F151" s="108">
        <v>2604</v>
      </c>
      <c r="G151" s="109">
        <v>134.54</v>
      </c>
    </row>
    <row r="152" spans="1:7" ht="75" x14ac:dyDescent="0.3">
      <c r="A152" s="103" t="s">
        <v>991</v>
      </c>
      <c r="B152" s="108">
        <v>2834</v>
      </c>
      <c r="C152" s="108">
        <v>2834</v>
      </c>
      <c r="D152" s="109">
        <v>1246.1199999999999</v>
      </c>
      <c r="E152" s="108">
        <v>2474</v>
      </c>
      <c r="F152" s="108">
        <v>-360</v>
      </c>
      <c r="G152" s="109">
        <v>87.3</v>
      </c>
    </row>
    <row r="153" spans="1:7" ht="75" x14ac:dyDescent="0.3">
      <c r="A153" s="103" t="s">
        <v>992</v>
      </c>
      <c r="B153" s="108">
        <v>2286</v>
      </c>
      <c r="C153" s="108">
        <v>2286</v>
      </c>
      <c r="D153" s="109">
        <v>1209.49</v>
      </c>
      <c r="E153" s="108">
        <v>1549</v>
      </c>
      <c r="F153" s="108">
        <v>-737</v>
      </c>
      <c r="G153" s="109">
        <v>67.760000000000005</v>
      </c>
    </row>
    <row r="154" spans="1:7" ht="56.25" x14ac:dyDescent="0.3">
      <c r="A154" s="103" t="s">
        <v>993</v>
      </c>
      <c r="B154" s="108">
        <v>3232</v>
      </c>
      <c r="C154" s="108">
        <v>3232</v>
      </c>
      <c r="D154" s="109">
        <v>1192.4000000000001</v>
      </c>
      <c r="E154" s="108">
        <v>3056</v>
      </c>
      <c r="F154" s="108">
        <v>-176</v>
      </c>
      <c r="G154" s="109">
        <v>94.55</v>
      </c>
    </row>
    <row r="155" spans="1:7" ht="75" x14ac:dyDescent="0.3">
      <c r="A155" s="103" t="s">
        <v>994</v>
      </c>
      <c r="B155" s="108">
        <v>1572</v>
      </c>
      <c r="C155" s="108">
        <v>1572</v>
      </c>
      <c r="D155" s="109">
        <v>0</v>
      </c>
      <c r="E155" s="108">
        <v>1906</v>
      </c>
      <c r="F155" s="108">
        <v>334</v>
      </c>
      <c r="G155" s="109">
        <v>121.25</v>
      </c>
    </row>
    <row r="156" spans="1:7" ht="75" x14ac:dyDescent="0.3">
      <c r="A156" s="103" t="s">
        <v>995</v>
      </c>
      <c r="B156" s="108">
        <v>838</v>
      </c>
      <c r="C156" s="108">
        <v>838</v>
      </c>
      <c r="D156" s="109">
        <v>131.06</v>
      </c>
      <c r="E156" s="108">
        <v>1408</v>
      </c>
      <c r="F156" s="108">
        <v>570</v>
      </c>
      <c r="G156" s="109">
        <v>168.02</v>
      </c>
    </row>
    <row r="157" spans="1:7" ht="37.5" x14ac:dyDescent="0.3">
      <c r="A157" s="103" t="s">
        <v>996</v>
      </c>
      <c r="B157" s="108">
        <v>17149</v>
      </c>
      <c r="C157" s="108">
        <v>17112</v>
      </c>
      <c r="D157" s="109">
        <v>16432.13</v>
      </c>
      <c r="E157" s="108">
        <v>22363</v>
      </c>
      <c r="F157" s="108">
        <v>5251</v>
      </c>
      <c r="G157" s="109">
        <v>130.69</v>
      </c>
    </row>
    <row r="158" spans="1:7" ht="37.5" x14ac:dyDescent="0.3">
      <c r="A158" s="103" t="s">
        <v>997</v>
      </c>
      <c r="B158" s="108">
        <v>44798</v>
      </c>
      <c r="C158" s="108">
        <v>46541</v>
      </c>
      <c r="D158" s="109">
        <v>46477.71</v>
      </c>
      <c r="E158" s="108">
        <v>77562</v>
      </c>
      <c r="F158" s="108">
        <v>31021</v>
      </c>
      <c r="G158" s="109">
        <v>166.65</v>
      </c>
    </row>
    <row r="159" spans="1:7" ht="56.25" x14ac:dyDescent="0.3">
      <c r="A159" s="103" t="s">
        <v>998</v>
      </c>
      <c r="B159" s="108">
        <v>9524</v>
      </c>
      <c r="C159" s="108">
        <v>9524</v>
      </c>
      <c r="D159" s="109">
        <v>473.72</v>
      </c>
      <c r="E159" s="108">
        <v>16776</v>
      </c>
      <c r="F159" s="108">
        <v>7252</v>
      </c>
      <c r="G159" s="109">
        <v>176.14</v>
      </c>
    </row>
    <row r="160" spans="1:7" ht="75" x14ac:dyDescent="0.3">
      <c r="A160" s="103" t="s">
        <v>999</v>
      </c>
      <c r="B160" s="108">
        <v>8124</v>
      </c>
      <c r="C160" s="108">
        <v>8124</v>
      </c>
      <c r="D160" s="109">
        <v>1150.5999999999999</v>
      </c>
      <c r="E160" s="108">
        <v>9059</v>
      </c>
      <c r="F160" s="108">
        <v>935</v>
      </c>
      <c r="G160" s="109">
        <v>111.51</v>
      </c>
    </row>
    <row r="161" spans="1:7" ht="75" x14ac:dyDescent="0.3">
      <c r="A161" s="103" t="s">
        <v>1000</v>
      </c>
      <c r="B161" s="108">
        <v>2803</v>
      </c>
      <c r="C161" s="108">
        <v>2803</v>
      </c>
      <c r="D161" s="109">
        <v>578.9</v>
      </c>
      <c r="E161" s="108">
        <v>3041</v>
      </c>
      <c r="F161" s="108">
        <v>238</v>
      </c>
      <c r="G161" s="109">
        <v>108.49</v>
      </c>
    </row>
    <row r="162" spans="1:7" ht="56.25" x14ac:dyDescent="0.3">
      <c r="A162" s="103" t="s">
        <v>1001</v>
      </c>
      <c r="B162" s="108">
        <v>3262</v>
      </c>
      <c r="C162" s="108">
        <v>3262</v>
      </c>
      <c r="D162" s="109">
        <v>0</v>
      </c>
      <c r="E162" s="108">
        <v>4485</v>
      </c>
      <c r="F162" s="108">
        <v>1223</v>
      </c>
      <c r="G162" s="109">
        <v>137.49</v>
      </c>
    </row>
    <row r="163" spans="1:7" ht="75" x14ac:dyDescent="0.3">
      <c r="A163" s="103" t="s">
        <v>1002</v>
      </c>
      <c r="B163" s="108">
        <v>449</v>
      </c>
      <c r="C163" s="108">
        <v>449</v>
      </c>
      <c r="D163" s="109">
        <v>102.53</v>
      </c>
      <c r="E163" s="108">
        <v>594</v>
      </c>
      <c r="F163" s="108">
        <v>145</v>
      </c>
      <c r="G163" s="109">
        <v>132.29</v>
      </c>
    </row>
    <row r="164" spans="1:7" ht="75" x14ac:dyDescent="0.3">
      <c r="A164" s="103" t="s">
        <v>1003</v>
      </c>
      <c r="B164" s="108">
        <v>379</v>
      </c>
      <c r="C164" s="108">
        <v>379</v>
      </c>
      <c r="D164" s="109">
        <v>0</v>
      </c>
      <c r="E164" s="108">
        <v>594</v>
      </c>
      <c r="F164" s="108">
        <v>215</v>
      </c>
      <c r="G164" s="109">
        <v>156.72999999999999</v>
      </c>
    </row>
    <row r="165" spans="1:7" ht="56.25" x14ac:dyDescent="0.3">
      <c r="A165" s="103" t="s">
        <v>1004</v>
      </c>
      <c r="B165" s="108">
        <v>0</v>
      </c>
      <c r="C165" s="108">
        <v>369</v>
      </c>
      <c r="D165" s="109">
        <v>0</v>
      </c>
      <c r="E165" s="108">
        <v>1069</v>
      </c>
      <c r="F165" s="108">
        <v>700</v>
      </c>
      <c r="G165" s="109">
        <v>289.7</v>
      </c>
    </row>
    <row r="166" spans="1:7" ht="37.5" x14ac:dyDescent="0.3">
      <c r="A166" s="103" t="s">
        <v>1005</v>
      </c>
      <c r="B166" s="108">
        <v>38650</v>
      </c>
      <c r="C166" s="108">
        <v>43578</v>
      </c>
      <c r="D166" s="109">
        <v>40244.959999999999</v>
      </c>
      <c r="E166" s="108">
        <v>41371</v>
      </c>
      <c r="F166" s="108">
        <v>-2207</v>
      </c>
      <c r="G166" s="109">
        <v>94.94</v>
      </c>
    </row>
    <row r="167" spans="1:7" ht="37.5" x14ac:dyDescent="0.3">
      <c r="A167" s="103" t="s">
        <v>1006</v>
      </c>
      <c r="B167" s="108">
        <v>5800</v>
      </c>
      <c r="C167" s="108">
        <v>5800</v>
      </c>
      <c r="D167" s="109">
        <v>5489.35</v>
      </c>
      <c r="E167" s="108">
        <v>4085</v>
      </c>
      <c r="F167" s="108">
        <v>-1715</v>
      </c>
      <c r="G167" s="109">
        <v>70.430000000000007</v>
      </c>
    </row>
    <row r="168" spans="1:7" ht="56.25" x14ac:dyDescent="0.3">
      <c r="A168" s="103" t="s">
        <v>1007</v>
      </c>
      <c r="B168" s="108">
        <v>2468</v>
      </c>
      <c r="C168" s="108">
        <v>2468</v>
      </c>
      <c r="D168" s="109">
        <v>371.64</v>
      </c>
      <c r="E168" s="108">
        <v>14529</v>
      </c>
      <c r="F168" s="108">
        <v>12061</v>
      </c>
      <c r="G168" s="109">
        <v>588.70000000000005</v>
      </c>
    </row>
    <row r="169" spans="1:7" ht="56.25" x14ac:dyDescent="0.3">
      <c r="A169" s="103" t="s">
        <v>1008</v>
      </c>
      <c r="B169" s="108">
        <v>362</v>
      </c>
      <c r="C169" s="108">
        <v>362</v>
      </c>
      <c r="D169" s="109">
        <v>288.35000000000002</v>
      </c>
      <c r="E169" s="108">
        <v>830</v>
      </c>
      <c r="F169" s="108">
        <v>468</v>
      </c>
      <c r="G169" s="109">
        <v>229.28</v>
      </c>
    </row>
    <row r="170" spans="1:7" ht="75" x14ac:dyDescent="0.3">
      <c r="A170" s="103" t="s">
        <v>1009</v>
      </c>
      <c r="B170" s="108">
        <v>1099</v>
      </c>
      <c r="C170" s="108">
        <v>1099</v>
      </c>
      <c r="D170" s="109">
        <v>0</v>
      </c>
      <c r="E170" s="108">
        <v>5601</v>
      </c>
      <c r="F170" s="108">
        <v>4502</v>
      </c>
      <c r="G170" s="109">
        <v>509.65</v>
      </c>
    </row>
    <row r="171" spans="1:7" ht="75" x14ac:dyDescent="0.3">
      <c r="A171" s="103" t="s">
        <v>1010</v>
      </c>
      <c r="B171" s="108">
        <v>898</v>
      </c>
      <c r="C171" s="108">
        <v>898</v>
      </c>
      <c r="D171" s="109">
        <v>832.02</v>
      </c>
      <c r="E171" s="108">
        <v>1677</v>
      </c>
      <c r="F171" s="108">
        <v>779</v>
      </c>
      <c r="G171" s="109">
        <v>186.75</v>
      </c>
    </row>
    <row r="172" spans="1:7" ht="56.25" x14ac:dyDescent="0.3">
      <c r="A172" s="103" t="s">
        <v>1011</v>
      </c>
      <c r="B172" s="108">
        <v>1429</v>
      </c>
      <c r="C172" s="108">
        <v>1429</v>
      </c>
      <c r="D172" s="109">
        <v>0</v>
      </c>
      <c r="E172" s="108">
        <v>8450</v>
      </c>
      <c r="F172" s="108">
        <v>7021</v>
      </c>
      <c r="G172" s="109">
        <v>591.32000000000005</v>
      </c>
    </row>
    <row r="173" spans="1:7" ht="37.5" x14ac:dyDescent="0.3">
      <c r="A173" s="103" t="s">
        <v>1012</v>
      </c>
      <c r="B173" s="108">
        <v>28134</v>
      </c>
      <c r="C173" s="108">
        <v>30412</v>
      </c>
      <c r="D173" s="109">
        <v>30409.32</v>
      </c>
      <c r="E173" s="108">
        <v>33924</v>
      </c>
      <c r="F173" s="108">
        <v>3512</v>
      </c>
      <c r="G173" s="109">
        <v>111.55</v>
      </c>
    </row>
    <row r="174" spans="1:7" ht="37.5" x14ac:dyDescent="0.3">
      <c r="A174" s="103" t="s">
        <v>1013</v>
      </c>
      <c r="B174" s="108">
        <v>86187</v>
      </c>
      <c r="C174" s="108">
        <v>86916</v>
      </c>
      <c r="D174" s="109">
        <v>86910.26</v>
      </c>
      <c r="E174" s="108">
        <v>135884</v>
      </c>
      <c r="F174" s="108">
        <v>48968</v>
      </c>
      <c r="G174" s="109">
        <v>156.34</v>
      </c>
    </row>
    <row r="175" spans="1:7" ht="56.25" x14ac:dyDescent="0.3">
      <c r="A175" s="103" t="s">
        <v>1014</v>
      </c>
      <c r="B175" s="108">
        <v>6908</v>
      </c>
      <c r="C175" s="108">
        <v>6908</v>
      </c>
      <c r="D175" s="109">
        <v>0</v>
      </c>
      <c r="E175" s="108">
        <v>11359</v>
      </c>
      <c r="F175" s="108">
        <v>4451</v>
      </c>
      <c r="G175" s="109">
        <v>164.43</v>
      </c>
    </row>
    <row r="176" spans="1:7" ht="56.25" x14ac:dyDescent="0.3">
      <c r="A176" s="103" t="s">
        <v>1015</v>
      </c>
      <c r="B176" s="108">
        <v>102</v>
      </c>
      <c r="C176" s="108">
        <v>102</v>
      </c>
      <c r="D176" s="109">
        <v>0</v>
      </c>
      <c r="E176" s="108">
        <v>102</v>
      </c>
      <c r="F176" s="108">
        <v>0</v>
      </c>
      <c r="G176" s="109">
        <v>100</v>
      </c>
    </row>
    <row r="177" spans="1:7" ht="56.25" x14ac:dyDescent="0.3">
      <c r="A177" s="103" t="s">
        <v>1016</v>
      </c>
      <c r="B177" s="108">
        <v>5764</v>
      </c>
      <c r="C177" s="108">
        <v>5764</v>
      </c>
      <c r="D177" s="109">
        <v>4207.55</v>
      </c>
      <c r="E177" s="108">
        <v>3162</v>
      </c>
      <c r="F177" s="108">
        <v>-2602</v>
      </c>
      <c r="G177" s="109">
        <v>54.86</v>
      </c>
    </row>
    <row r="178" spans="1:7" ht="56.25" x14ac:dyDescent="0.3">
      <c r="A178" s="103" t="s">
        <v>1017</v>
      </c>
      <c r="B178" s="108">
        <v>209</v>
      </c>
      <c r="C178" s="108">
        <v>209</v>
      </c>
      <c r="D178" s="109">
        <v>0</v>
      </c>
      <c r="E178" s="108">
        <v>252</v>
      </c>
      <c r="F178" s="108">
        <v>43</v>
      </c>
      <c r="G178" s="109">
        <v>120.57</v>
      </c>
    </row>
    <row r="179" spans="1:7" ht="56.25" x14ac:dyDescent="0.3">
      <c r="A179" s="103" t="s">
        <v>1018</v>
      </c>
      <c r="B179" s="108">
        <v>2010</v>
      </c>
      <c r="C179" s="108">
        <v>2010</v>
      </c>
      <c r="D179" s="109">
        <v>503.59</v>
      </c>
      <c r="E179" s="108">
        <v>1669</v>
      </c>
      <c r="F179" s="108">
        <v>-341</v>
      </c>
      <c r="G179" s="109">
        <v>83.03</v>
      </c>
    </row>
    <row r="180" spans="1:7" ht="56.25" x14ac:dyDescent="0.3">
      <c r="A180" s="103" t="s">
        <v>1019</v>
      </c>
      <c r="B180" s="108">
        <v>799</v>
      </c>
      <c r="C180" s="108">
        <v>799</v>
      </c>
      <c r="D180" s="109">
        <v>0</v>
      </c>
      <c r="E180" s="108">
        <v>799</v>
      </c>
      <c r="F180" s="108">
        <v>0</v>
      </c>
      <c r="G180" s="109">
        <v>100</v>
      </c>
    </row>
    <row r="181" spans="1:7" ht="56.25" x14ac:dyDescent="0.3">
      <c r="A181" s="103" t="s">
        <v>1020</v>
      </c>
      <c r="B181" s="108">
        <v>2437</v>
      </c>
      <c r="C181" s="108">
        <v>2437</v>
      </c>
      <c r="D181" s="109">
        <v>201.58</v>
      </c>
      <c r="E181" s="108">
        <v>3615</v>
      </c>
      <c r="F181" s="108">
        <v>1178</v>
      </c>
      <c r="G181" s="109">
        <v>148.34</v>
      </c>
    </row>
    <row r="182" spans="1:7" ht="37.5" x14ac:dyDescent="0.3">
      <c r="A182" s="103" t="s">
        <v>1021</v>
      </c>
      <c r="B182" s="108">
        <v>9216</v>
      </c>
      <c r="C182" s="108">
        <v>11399</v>
      </c>
      <c r="D182" s="109">
        <v>5857.81</v>
      </c>
      <c r="E182" s="108">
        <v>12596</v>
      </c>
      <c r="F182" s="108">
        <v>1197</v>
      </c>
      <c r="G182" s="109">
        <v>110.5</v>
      </c>
    </row>
    <row r="183" spans="1:7" ht="56.25" x14ac:dyDescent="0.3">
      <c r="A183" s="103" t="s">
        <v>1022</v>
      </c>
      <c r="B183" s="108">
        <v>7642</v>
      </c>
      <c r="C183" s="108">
        <v>7642</v>
      </c>
      <c r="D183" s="109">
        <v>266.26</v>
      </c>
      <c r="E183" s="108">
        <v>11779</v>
      </c>
      <c r="F183" s="108">
        <v>4137</v>
      </c>
      <c r="G183" s="109">
        <v>154.13999999999999</v>
      </c>
    </row>
    <row r="184" spans="1:7" ht="56.25" x14ac:dyDescent="0.3">
      <c r="A184" s="103" t="s">
        <v>1023</v>
      </c>
      <c r="B184" s="108">
        <v>11590</v>
      </c>
      <c r="C184" s="108">
        <v>11590</v>
      </c>
      <c r="D184" s="109">
        <v>99.76</v>
      </c>
      <c r="E184" s="108">
        <v>17917</v>
      </c>
      <c r="F184" s="108">
        <v>6327</v>
      </c>
      <c r="G184" s="109">
        <v>154.59</v>
      </c>
    </row>
    <row r="185" spans="1:7" ht="56.25" x14ac:dyDescent="0.3">
      <c r="A185" s="103" t="s">
        <v>1024</v>
      </c>
      <c r="B185" s="108">
        <v>2171</v>
      </c>
      <c r="C185" s="108">
        <v>2171</v>
      </c>
      <c r="D185" s="109">
        <v>35.1</v>
      </c>
      <c r="E185" s="108">
        <v>3546</v>
      </c>
      <c r="F185" s="108">
        <v>1375</v>
      </c>
      <c r="G185" s="109">
        <v>163.33000000000001</v>
      </c>
    </row>
    <row r="186" spans="1:7" ht="56.25" x14ac:dyDescent="0.3">
      <c r="A186" s="103" t="s">
        <v>1025</v>
      </c>
      <c r="B186" s="108">
        <v>3237</v>
      </c>
      <c r="C186" s="108">
        <v>3237</v>
      </c>
      <c r="D186" s="109">
        <v>0</v>
      </c>
      <c r="E186" s="108">
        <v>5071</v>
      </c>
      <c r="F186" s="108">
        <v>1834</v>
      </c>
      <c r="G186" s="109">
        <v>156.66</v>
      </c>
    </row>
    <row r="187" spans="1:7" ht="56.25" x14ac:dyDescent="0.3">
      <c r="A187" s="103" t="s">
        <v>1026</v>
      </c>
      <c r="B187" s="108">
        <v>2022</v>
      </c>
      <c r="C187" s="108">
        <v>2022</v>
      </c>
      <c r="D187" s="109">
        <v>170</v>
      </c>
      <c r="E187" s="108">
        <v>3856</v>
      </c>
      <c r="F187" s="108">
        <v>1834</v>
      </c>
      <c r="G187" s="109">
        <v>190.7</v>
      </c>
    </row>
    <row r="188" spans="1:7" ht="56.25" x14ac:dyDescent="0.3">
      <c r="A188" s="103" t="s">
        <v>1027</v>
      </c>
      <c r="B188" s="108">
        <v>1599</v>
      </c>
      <c r="C188" s="108">
        <v>1599</v>
      </c>
      <c r="D188" s="109">
        <v>12.6</v>
      </c>
      <c r="E188" s="108">
        <v>2314</v>
      </c>
      <c r="F188" s="108">
        <v>715</v>
      </c>
      <c r="G188" s="109">
        <v>144.72</v>
      </c>
    </row>
    <row r="189" spans="1:7" ht="56.25" x14ac:dyDescent="0.3">
      <c r="A189" s="103" t="s">
        <v>1028</v>
      </c>
      <c r="B189" s="108">
        <v>1483</v>
      </c>
      <c r="C189" s="108">
        <v>1483</v>
      </c>
      <c r="D189" s="109">
        <v>0</v>
      </c>
      <c r="E189" s="108">
        <v>2245</v>
      </c>
      <c r="F189" s="108">
        <v>762</v>
      </c>
      <c r="G189" s="109">
        <v>151.38</v>
      </c>
    </row>
    <row r="190" spans="1:7" ht="56.25" x14ac:dyDescent="0.3">
      <c r="A190" s="103" t="s">
        <v>1029</v>
      </c>
      <c r="B190" s="108">
        <v>1470</v>
      </c>
      <c r="C190" s="108">
        <v>1470</v>
      </c>
      <c r="D190" s="109">
        <v>0</v>
      </c>
      <c r="E190" s="108">
        <v>1360</v>
      </c>
      <c r="F190" s="108">
        <v>-110</v>
      </c>
      <c r="G190" s="109">
        <v>92.52</v>
      </c>
    </row>
    <row r="191" spans="1:7" ht="56.25" x14ac:dyDescent="0.3">
      <c r="A191" s="103" t="s">
        <v>1030</v>
      </c>
      <c r="B191" s="108">
        <v>596</v>
      </c>
      <c r="C191" s="108">
        <v>1080</v>
      </c>
      <c r="D191" s="109">
        <v>962.93</v>
      </c>
      <c r="E191" s="108">
        <v>117</v>
      </c>
      <c r="F191" s="108">
        <v>-963</v>
      </c>
      <c r="G191" s="109">
        <v>10.83</v>
      </c>
    </row>
    <row r="192" spans="1:7" ht="56.25" x14ac:dyDescent="0.3">
      <c r="A192" s="103" t="s">
        <v>1031</v>
      </c>
      <c r="B192" s="108">
        <v>516</v>
      </c>
      <c r="C192" s="108">
        <v>516</v>
      </c>
      <c r="D192" s="109">
        <v>0</v>
      </c>
      <c r="E192" s="108">
        <v>1133</v>
      </c>
      <c r="F192" s="108">
        <v>617</v>
      </c>
      <c r="G192" s="109">
        <v>219.57</v>
      </c>
    </row>
    <row r="193" spans="1:7" ht="37.5" x14ac:dyDescent="0.3">
      <c r="A193" s="103" t="s">
        <v>1032</v>
      </c>
      <c r="B193" s="108">
        <v>21272</v>
      </c>
      <c r="C193" s="108">
        <v>30711</v>
      </c>
      <c r="D193" s="109">
        <v>23349.34</v>
      </c>
      <c r="E193" s="108">
        <v>31117</v>
      </c>
      <c r="F193" s="108">
        <v>406</v>
      </c>
      <c r="G193" s="109">
        <v>101.32</v>
      </c>
    </row>
    <row r="194" spans="1:7" ht="37.5" x14ac:dyDescent="0.3">
      <c r="A194" s="103" t="s">
        <v>1033</v>
      </c>
      <c r="B194" s="108">
        <v>17302</v>
      </c>
      <c r="C194" s="108">
        <v>17477</v>
      </c>
      <c r="D194" s="109">
        <v>11559.15</v>
      </c>
      <c r="E194" s="108">
        <v>11900</v>
      </c>
      <c r="F194" s="108">
        <v>-5577</v>
      </c>
      <c r="G194" s="109">
        <v>68.09</v>
      </c>
    </row>
    <row r="195" spans="1:7" ht="56.25" x14ac:dyDescent="0.3">
      <c r="A195" s="103" t="s">
        <v>1034</v>
      </c>
      <c r="B195" s="108">
        <v>25138</v>
      </c>
      <c r="C195" s="108">
        <v>25138</v>
      </c>
      <c r="D195" s="109">
        <v>266.2</v>
      </c>
      <c r="E195" s="108">
        <v>27610</v>
      </c>
      <c r="F195" s="108">
        <v>2472</v>
      </c>
      <c r="G195" s="109">
        <v>109.83</v>
      </c>
    </row>
    <row r="196" spans="1:7" ht="56.25" x14ac:dyDescent="0.3">
      <c r="A196" s="103" t="s">
        <v>1035</v>
      </c>
      <c r="B196" s="108">
        <v>4026</v>
      </c>
      <c r="C196" s="108">
        <v>4026</v>
      </c>
      <c r="D196" s="109">
        <v>0</v>
      </c>
      <c r="E196" s="108">
        <v>4017</v>
      </c>
      <c r="F196" s="108">
        <v>-9</v>
      </c>
      <c r="G196" s="109">
        <v>99.78</v>
      </c>
    </row>
    <row r="197" spans="1:7" ht="56.25" x14ac:dyDescent="0.3">
      <c r="A197" s="103" t="s">
        <v>1036</v>
      </c>
      <c r="B197" s="108">
        <v>3256</v>
      </c>
      <c r="C197" s="108">
        <v>3256</v>
      </c>
      <c r="D197" s="109">
        <v>320.11</v>
      </c>
      <c r="E197" s="108">
        <v>3249</v>
      </c>
      <c r="F197" s="108">
        <v>-7</v>
      </c>
      <c r="G197" s="109">
        <v>99.79</v>
      </c>
    </row>
    <row r="198" spans="1:7" ht="56.25" x14ac:dyDescent="0.3">
      <c r="A198" s="103" t="s">
        <v>1037</v>
      </c>
      <c r="B198" s="108">
        <v>1661</v>
      </c>
      <c r="C198" s="108">
        <v>1661</v>
      </c>
      <c r="D198" s="109">
        <v>0</v>
      </c>
      <c r="E198" s="108">
        <v>0</v>
      </c>
      <c r="F198" s="108">
        <v>-1661</v>
      </c>
      <c r="G198" s="109">
        <v>0</v>
      </c>
    </row>
    <row r="199" spans="1:7" ht="56.25" x14ac:dyDescent="0.3">
      <c r="A199" s="103" t="s">
        <v>1038</v>
      </c>
      <c r="B199" s="108">
        <v>1731</v>
      </c>
      <c r="C199" s="108">
        <v>1731</v>
      </c>
      <c r="D199" s="109">
        <v>0</v>
      </c>
      <c r="E199" s="108">
        <v>2217</v>
      </c>
      <c r="F199" s="108">
        <v>486</v>
      </c>
      <c r="G199" s="109">
        <v>128.08000000000001</v>
      </c>
    </row>
    <row r="200" spans="1:7" ht="75" x14ac:dyDescent="0.3">
      <c r="A200" s="103" t="s">
        <v>1039</v>
      </c>
      <c r="B200" s="108">
        <v>93</v>
      </c>
      <c r="C200" s="108">
        <v>93</v>
      </c>
      <c r="D200" s="109">
        <v>0</v>
      </c>
      <c r="E200" s="108">
        <v>0</v>
      </c>
      <c r="F200" s="108">
        <v>-93</v>
      </c>
      <c r="G200" s="109">
        <v>0</v>
      </c>
    </row>
    <row r="201" spans="1:7" ht="56.25" x14ac:dyDescent="0.3">
      <c r="A201" s="103" t="s">
        <v>1040</v>
      </c>
      <c r="B201" s="108">
        <v>618</v>
      </c>
      <c r="C201" s="108">
        <v>618</v>
      </c>
      <c r="D201" s="109">
        <v>0</v>
      </c>
      <c r="E201" s="108">
        <v>0</v>
      </c>
      <c r="F201" s="108">
        <v>-618</v>
      </c>
      <c r="G201" s="109">
        <v>0</v>
      </c>
    </row>
    <row r="202" spans="1:7" ht="56.25" x14ac:dyDescent="0.3">
      <c r="A202" s="103" t="s">
        <v>1041</v>
      </c>
      <c r="B202" s="108">
        <v>7595</v>
      </c>
      <c r="C202" s="108">
        <v>7595</v>
      </c>
      <c r="D202" s="109">
        <v>134.72999999999999</v>
      </c>
      <c r="E202" s="108">
        <v>8781</v>
      </c>
      <c r="F202" s="108">
        <v>1186</v>
      </c>
      <c r="G202" s="109">
        <v>115.62</v>
      </c>
    </row>
    <row r="203" spans="1:7" ht="75" x14ac:dyDescent="0.3">
      <c r="A203" s="103" t="s">
        <v>1042</v>
      </c>
      <c r="B203" s="108">
        <v>232</v>
      </c>
      <c r="C203" s="108">
        <v>232</v>
      </c>
      <c r="D203" s="109">
        <v>254.84</v>
      </c>
      <c r="E203" s="108">
        <v>50</v>
      </c>
      <c r="F203" s="108">
        <v>-182</v>
      </c>
      <c r="G203" s="109">
        <v>21.55</v>
      </c>
    </row>
    <row r="204" spans="1:7" ht="56.25" x14ac:dyDescent="0.3">
      <c r="A204" s="103" t="s">
        <v>1043</v>
      </c>
      <c r="B204" s="108">
        <v>24487</v>
      </c>
      <c r="C204" s="108">
        <v>32214</v>
      </c>
      <c r="D204" s="109">
        <v>23450.52</v>
      </c>
      <c r="E204" s="108">
        <v>34875</v>
      </c>
      <c r="F204" s="108">
        <v>2661</v>
      </c>
      <c r="G204" s="109">
        <v>108.26</v>
      </c>
    </row>
    <row r="205" spans="1:7" ht="56.25" x14ac:dyDescent="0.3">
      <c r="A205" s="103" t="s">
        <v>1044</v>
      </c>
      <c r="B205" s="108">
        <v>5841</v>
      </c>
      <c r="C205" s="108">
        <v>5841</v>
      </c>
      <c r="D205" s="109">
        <v>524.79</v>
      </c>
      <c r="E205" s="108">
        <v>7083</v>
      </c>
      <c r="F205" s="108">
        <v>1242</v>
      </c>
      <c r="G205" s="109">
        <v>121.26</v>
      </c>
    </row>
    <row r="206" spans="1:7" ht="56.25" x14ac:dyDescent="0.3">
      <c r="A206" s="103" t="s">
        <v>1045</v>
      </c>
      <c r="B206" s="108">
        <v>1061</v>
      </c>
      <c r="C206" s="108">
        <v>1061</v>
      </c>
      <c r="D206" s="109">
        <v>69.84</v>
      </c>
      <c r="E206" s="108">
        <v>1435</v>
      </c>
      <c r="F206" s="108">
        <v>374</v>
      </c>
      <c r="G206" s="109">
        <v>135.25</v>
      </c>
    </row>
    <row r="207" spans="1:7" ht="75" x14ac:dyDescent="0.3">
      <c r="A207" s="103" t="s">
        <v>1046</v>
      </c>
      <c r="B207" s="108">
        <v>1908</v>
      </c>
      <c r="C207" s="108">
        <v>1908</v>
      </c>
      <c r="D207" s="109">
        <v>61.84</v>
      </c>
      <c r="E207" s="108">
        <v>2689</v>
      </c>
      <c r="F207" s="108">
        <v>781</v>
      </c>
      <c r="G207" s="109">
        <v>140.93</v>
      </c>
    </row>
    <row r="208" spans="1:7" ht="56.25" x14ac:dyDescent="0.3">
      <c r="A208" s="103" t="s">
        <v>1047</v>
      </c>
      <c r="B208" s="108">
        <v>4064</v>
      </c>
      <c r="C208" s="108">
        <v>4064</v>
      </c>
      <c r="D208" s="109">
        <v>295.61</v>
      </c>
      <c r="E208" s="108">
        <v>5177</v>
      </c>
      <c r="F208" s="108">
        <v>1113</v>
      </c>
      <c r="G208" s="109">
        <v>127.39</v>
      </c>
    </row>
    <row r="209" spans="1:7" ht="75" x14ac:dyDescent="0.3">
      <c r="A209" s="103" t="s">
        <v>1048</v>
      </c>
      <c r="B209" s="108">
        <v>2092</v>
      </c>
      <c r="C209" s="108">
        <v>2092</v>
      </c>
      <c r="D209" s="109">
        <v>45.84</v>
      </c>
      <c r="E209" s="108">
        <v>2572</v>
      </c>
      <c r="F209" s="108">
        <v>480</v>
      </c>
      <c r="G209" s="109">
        <v>122.94</v>
      </c>
    </row>
    <row r="210" spans="1:7" ht="56.25" x14ac:dyDescent="0.3">
      <c r="A210" s="103" t="s">
        <v>1049</v>
      </c>
      <c r="B210" s="108">
        <v>1923</v>
      </c>
      <c r="C210" s="108">
        <v>1923</v>
      </c>
      <c r="D210" s="109">
        <v>0</v>
      </c>
      <c r="E210" s="108">
        <v>1824</v>
      </c>
      <c r="F210" s="108">
        <v>-99</v>
      </c>
      <c r="G210" s="109">
        <v>94.85</v>
      </c>
    </row>
    <row r="211" spans="1:7" ht="56.25" x14ac:dyDescent="0.3">
      <c r="A211" s="103" t="s">
        <v>1050</v>
      </c>
      <c r="B211" s="108">
        <v>3124</v>
      </c>
      <c r="C211" s="108">
        <v>3124</v>
      </c>
      <c r="D211" s="109">
        <v>0</v>
      </c>
      <c r="E211" s="108">
        <v>3121</v>
      </c>
      <c r="F211" s="108">
        <v>-3</v>
      </c>
      <c r="G211" s="109">
        <v>99.9</v>
      </c>
    </row>
    <row r="212" spans="1:7" ht="75" x14ac:dyDescent="0.3">
      <c r="A212" s="103" t="s">
        <v>1051</v>
      </c>
      <c r="B212" s="108">
        <v>2233</v>
      </c>
      <c r="C212" s="108">
        <v>2233</v>
      </c>
      <c r="D212" s="109">
        <v>143.5</v>
      </c>
      <c r="E212" s="108">
        <v>3033</v>
      </c>
      <c r="F212" s="108">
        <v>800</v>
      </c>
      <c r="G212" s="109">
        <v>135.83000000000001</v>
      </c>
    </row>
    <row r="213" spans="1:7" ht="75" x14ac:dyDescent="0.3">
      <c r="A213" s="103" t="s">
        <v>1052</v>
      </c>
      <c r="B213" s="108">
        <v>1078</v>
      </c>
      <c r="C213" s="108">
        <v>1078</v>
      </c>
      <c r="D213" s="109">
        <v>0</v>
      </c>
      <c r="E213" s="108">
        <v>1788</v>
      </c>
      <c r="F213" s="108">
        <v>710</v>
      </c>
      <c r="G213" s="109">
        <v>165.86</v>
      </c>
    </row>
    <row r="214" spans="1:7" ht="75" x14ac:dyDescent="0.3">
      <c r="A214" s="103" t="s">
        <v>1053</v>
      </c>
      <c r="B214" s="108">
        <v>705</v>
      </c>
      <c r="C214" s="108">
        <v>705</v>
      </c>
      <c r="D214" s="109">
        <v>0</v>
      </c>
      <c r="E214" s="108">
        <v>963</v>
      </c>
      <c r="F214" s="108">
        <v>258</v>
      </c>
      <c r="G214" s="109">
        <v>136.6</v>
      </c>
    </row>
    <row r="215" spans="1:7" ht="37.5" x14ac:dyDescent="0.3">
      <c r="A215" s="103" t="s">
        <v>1054</v>
      </c>
      <c r="B215" s="108">
        <v>73037</v>
      </c>
      <c r="C215" s="108">
        <v>73837</v>
      </c>
      <c r="D215" s="109">
        <v>65542.61</v>
      </c>
      <c r="E215" s="108">
        <v>93624</v>
      </c>
      <c r="F215" s="108">
        <v>19787</v>
      </c>
      <c r="G215" s="109">
        <v>126.8</v>
      </c>
    </row>
    <row r="216" spans="1:7" ht="37.5" x14ac:dyDescent="0.3">
      <c r="A216" s="103" t="s">
        <v>1055</v>
      </c>
      <c r="B216" s="108">
        <v>0</v>
      </c>
      <c r="C216" s="108">
        <v>0</v>
      </c>
      <c r="D216" s="109">
        <v>0</v>
      </c>
      <c r="E216" s="108">
        <v>100</v>
      </c>
      <c r="F216" s="108">
        <v>100</v>
      </c>
      <c r="G216" s="109">
        <v>0</v>
      </c>
    </row>
    <row r="217" spans="1:7" ht="37.5" x14ac:dyDescent="0.3">
      <c r="A217" s="103" t="s">
        <v>1056</v>
      </c>
      <c r="B217" s="108">
        <v>15212</v>
      </c>
      <c r="C217" s="108">
        <v>17074</v>
      </c>
      <c r="D217" s="109">
        <v>16609.72</v>
      </c>
      <c r="E217" s="108">
        <v>18304</v>
      </c>
      <c r="F217" s="108">
        <v>1230</v>
      </c>
      <c r="G217" s="109">
        <v>107.2</v>
      </c>
    </row>
    <row r="218" spans="1:7" ht="56.25" x14ac:dyDescent="0.3">
      <c r="A218" s="103" t="s">
        <v>1057</v>
      </c>
      <c r="B218" s="108">
        <v>76046</v>
      </c>
      <c r="C218" s="108">
        <v>76046</v>
      </c>
      <c r="D218" s="109">
        <v>4947.3100000000004</v>
      </c>
      <c r="E218" s="108">
        <v>114355</v>
      </c>
      <c r="F218" s="108">
        <v>38309</v>
      </c>
      <c r="G218" s="109">
        <v>150.38</v>
      </c>
    </row>
    <row r="219" spans="1:7" ht="56.25" x14ac:dyDescent="0.3">
      <c r="A219" s="103" t="s">
        <v>1058</v>
      </c>
      <c r="B219" s="108">
        <v>2691</v>
      </c>
      <c r="C219" s="108">
        <v>2691</v>
      </c>
      <c r="D219" s="109">
        <v>14.03</v>
      </c>
      <c r="E219" s="108">
        <v>2794</v>
      </c>
      <c r="F219" s="108">
        <v>103</v>
      </c>
      <c r="G219" s="109">
        <v>103.83</v>
      </c>
    </row>
    <row r="220" spans="1:7" ht="56.25" x14ac:dyDescent="0.3">
      <c r="A220" s="103" t="s">
        <v>1059</v>
      </c>
      <c r="B220" s="108">
        <v>2739</v>
      </c>
      <c r="C220" s="108">
        <v>2739</v>
      </c>
      <c r="D220" s="109">
        <v>157.5</v>
      </c>
      <c r="E220" s="108">
        <v>2812</v>
      </c>
      <c r="F220" s="108">
        <v>73</v>
      </c>
      <c r="G220" s="109">
        <v>102.67</v>
      </c>
    </row>
    <row r="221" spans="1:7" ht="37.5" x14ac:dyDescent="0.3">
      <c r="A221" s="103" t="s">
        <v>1060</v>
      </c>
      <c r="B221" s="108">
        <v>15256</v>
      </c>
      <c r="C221" s="108">
        <v>21280</v>
      </c>
      <c r="D221" s="109">
        <v>12483.76</v>
      </c>
      <c r="E221" s="108">
        <v>26299</v>
      </c>
      <c r="F221" s="108">
        <v>5019</v>
      </c>
      <c r="G221" s="109">
        <v>123.59</v>
      </c>
    </row>
    <row r="222" spans="1:7" ht="56.25" x14ac:dyDescent="0.3">
      <c r="A222" s="103" t="s">
        <v>1061</v>
      </c>
      <c r="B222" s="108">
        <v>4400</v>
      </c>
      <c r="C222" s="108">
        <v>2417</v>
      </c>
      <c r="D222" s="109">
        <v>363.84</v>
      </c>
      <c r="E222" s="108">
        <v>5087</v>
      </c>
      <c r="F222" s="108">
        <v>2670</v>
      </c>
      <c r="G222" s="109">
        <v>210.47</v>
      </c>
    </row>
    <row r="223" spans="1:7" ht="56.25" x14ac:dyDescent="0.3">
      <c r="A223" s="103" t="s">
        <v>1062</v>
      </c>
      <c r="B223" s="108">
        <v>5501</v>
      </c>
      <c r="C223" s="108">
        <v>5501</v>
      </c>
      <c r="D223" s="109">
        <v>0</v>
      </c>
      <c r="E223" s="108">
        <v>7359</v>
      </c>
      <c r="F223" s="108">
        <v>1858</v>
      </c>
      <c r="G223" s="109">
        <v>133.78</v>
      </c>
    </row>
    <row r="224" spans="1:7" ht="56.25" x14ac:dyDescent="0.3">
      <c r="A224" s="103" t="s">
        <v>1063</v>
      </c>
      <c r="B224" s="108">
        <v>2820</v>
      </c>
      <c r="C224" s="108">
        <v>2820</v>
      </c>
      <c r="D224" s="109">
        <v>0</v>
      </c>
      <c r="E224" s="108">
        <v>2979</v>
      </c>
      <c r="F224" s="108">
        <v>159</v>
      </c>
      <c r="G224" s="109">
        <v>105.64</v>
      </c>
    </row>
    <row r="225" spans="1:7" ht="56.25" x14ac:dyDescent="0.3">
      <c r="A225" s="103" t="s">
        <v>1064</v>
      </c>
      <c r="B225" s="108">
        <v>0</v>
      </c>
      <c r="C225" s="108">
        <v>0</v>
      </c>
      <c r="D225" s="109">
        <v>0</v>
      </c>
      <c r="E225" s="108">
        <v>286</v>
      </c>
      <c r="F225" s="108">
        <v>286</v>
      </c>
      <c r="G225" s="109">
        <v>0</v>
      </c>
    </row>
    <row r="226" spans="1:7" ht="56.25" x14ac:dyDescent="0.3">
      <c r="A226" s="103" t="s">
        <v>1065</v>
      </c>
      <c r="B226" s="108">
        <v>2934</v>
      </c>
      <c r="C226" s="108">
        <v>2934</v>
      </c>
      <c r="D226" s="109">
        <v>187.87</v>
      </c>
      <c r="E226" s="108">
        <v>3238</v>
      </c>
      <c r="F226" s="108">
        <v>304</v>
      </c>
      <c r="G226" s="109">
        <v>110.36</v>
      </c>
    </row>
    <row r="227" spans="1:7" ht="56.25" x14ac:dyDescent="0.3">
      <c r="A227" s="103" t="s">
        <v>1066</v>
      </c>
      <c r="B227" s="108">
        <v>12315</v>
      </c>
      <c r="C227" s="108">
        <v>12315</v>
      </c>
      <c r="D227" s="109">
        <v>196.03</v>
      </c>
      <c r="E227" s="108">
        <v>14323</v>
      </c>
      <c r="F227" s="108">
        <v>2008</v>
      </c>
      <c r="G227" s="109">
        <v>116.31</v>
      </c>
    </row>
    <row r="228" spans="1:7" ht="56.25" x14ac:dyDescent="0.3">
      <c r="A228" s="103" t="s">
        <v>1067</v>
      </c>
      <c r="B228" s="108">
        <v>5174</v>
      </c>
      <c r="C228" s="108">
        <v>5174</v>
      </c>
      <c r="D228" s="109">
        <v>374.63</v>
      </c>
      <c r="E228" s="108">
        <v>5782</v>
      </c>
      <c r="F228" s="108">
        <v>608</v>
      </c>
      <c r="G228" s="109">
        <v>111.75</v>
      </c>
    </row>
    <row r="229" spans="1:7" ht="56.25" x14ac:dyDescent="0.3">
      <c r="A229" s="103" t="s">
        <v>1068</v>
      </c>
      <c r="B229" s="108">
        <v>744</v>
      </c>
      <c r="C229" s="108">
        <v>744</v>
      </c>
      <c r="D229" s="109">
        <v>0</v>
      </c>
      <c r="E229" s="108">
        <v>1176</v>
      </c>
      <c r="F229" s="108">
        <v>432</v>
      </c>
      <c r="G229" s="109">
        <v>158.06</v>
      </c>
    </row>
    <row r="230" spans="1:7" ht="56.25" x14ac:dyDescent="0.3">
      <c r="A230" s="103" t="s">
        <v>1069</v>
      </c>
      <c r="B230" s="108">
        <v>2074</v>
      </c>
      <c r="C230" s="108">
        <v>2074</v>
      </c>
      <c r="D230" s="109">
        <v>280.69</v>
      </c>
      <c r="E230" s="108">
        <v>2100</v>
      </c>
      <c r="F230" s="108">
        <v>26</v>
      </c>
      <c r="G230" s="109">
        <v>101.25</v>
      </c>
    </row>
    <row r="231" spans="1:7" ht="37.5" x14ac:dyDescent="0.3">
      <c r="A231" s="103" t="s">
        <v>1070</v>
      </c>
      <c r="B231" s="108">
        <v>98031</v>
      </c>
      <c r="C231" s="108">
        <v>108820</v>
      </c>
      <c r="D231" s="109">
        <v>105254.03</v>
      </c>
      <c r="E231" s="108">
        <v>120826</v>
      </c>
      <c r="F231" s="108">
        <v>12006</v>
      </c>
      <c r="G231" s="109">
        <v>111.03</v>
      </c>
    </row>
    <row r="232" spans="1:7" ht="56.25" x14ac:dyDescent="0.3">
      <c r="A232" s="103" t="s">
        <v>1071</v>
      </c>
      <c r="B232" s="108">
        <v>20537</v>
      </c>
      <c r="C232" s="108">
        <v>20542</v>
      </c>
      <c r="D232" s="109">
        <v>20541.36</v>
      </c>
      <c r="E232" s="108">
        <v>21164</v>
      </c>
      <c r="F232" s="108">
        <v>622</v>
      </c>
      <c r="G232" s="109">
        <v>103.03</v>
      </c>
    </row>
    <row r="233" spans="1:7" ht="37.5" x14ac:dyDescent="0.3">
      <c r="A233" s="103" t="s">
        <v>1072</v>
      </c>
      <c r="B233" s="108">
        <v>39150</v>
      </c>
      <c r="C233" s="108">
        <v>118050</v>
      </c>
      <c r="D233" s="109">
        <v>66969.53</v>
      </c>
      <c r="E233" s="108">
        <v>71974</v>
      </c>
      <c r="F233" s="108">
        <v>-46076</v>
      </c>
      <c r="G233" s="109">
        <v>60.97</v>
      </c>
    </row>
    <row r="234" spans="1:7" ht="37.5" x14ac:dyDescent="0.3">
      <c r="A234" s="103" t="s">
        <v>1073</v>
      </c>
      <c r="B234" s="108">
        <v>20000</v>
      </c>
      <c r="C234" s="108">
        <v>20884</v>
      </c>
      <c r="D234" s="109">
        <v>10699.99</v>
      </c>
      <c r="E234" s="108">
        <v>19200</v>
      </c>
      <c r="F234" s="108">
        <v>-1684</v>
      </c>
      <c r="G234" s="109">
        <v>91.94</v>
      </c>
    </row>
    <row r="235" spans="1:7" ht="37.5" x14ac:dyDescent="0.3">
      <c r="A235" s="103" t="s">
        <v>1074</v>
      </c>
      <c r="B235" s="108">
        <v>72600</v>
      </c>
      <c r="C235" s="108">
        <v>42600</v>
      </c>
      <c r="D235" s="109">
        <v>32458.29</v>
      </c>
      <c r="E235" s="108">
        <v>33441</v>
      </c>
      <c r="F235" s="108">
        <v>-9159</v>
      </c>
      <c r="G235" s="109">
        <v>78.5</v>
      </c>
    </row>
    <row r="236" spans="1:7" ht="37.5" x14ac:dyDescent="0.3">
      <c r="A236" s="103" t="s">
        <v>1075</v>
      </c>
      <c r="B236" s="108">
        <v>17113</v>
      </c>
      <c r="C236" s="108">
        <v>17113</v>
      </c>
      <c r="D236" s="109">
        <v>13858.54</v>
      </c>
      <c r="E236" s="108">
        <v>13500</v>
      </c>
      <c r="F236" s="108">
        <v>-3613</v>
      </c>
      <c r="G236" s="109">
        <v>78.89</v>
      </c>
    </row>
    <row r="237" spans="1:7" ht="75" x14ac:dyDescent="0.3">
      <c r="A237" s="103" t="s">
        <v>1076</v>
      </c>
      <c r="B237" s="108">
        <v>5000</v>
      </c>
      <c r="C237" s="108">
        <v>5000</v>
      </c>
      <c r="D237" s="109">
        <v>0</v>
      </c>
      <c r="E237" s="108">
        <v>0</v>
      </c>
      <c r="F237" s="108">
        <v>-5000</v>
      </c>
      <c r="G237" s="109">
        <v>0</v>
      </c>
    </row>
    <row r="238" spans="1:7" ht="37.5" x14ac:dyDescent="0.3">
      <c r="A238" s="103" t="s">
        <v>1077</v>
      </c>
      <c r="B238" s="108">
        <v>36891</v>
      </c>
      <c r="C238" s="108">
        <v>39140</v>
      </c>
      <c r="D238" s="109">
        <v>31260.05</v>
      </c>
      <c r="E238" s="108">
        <v>37698</v>
      </c>
      <c r="F238" s="108">
        <v>-1442</v>
      </c>
      <c r="G238" s="109">
        <v>96.32</v>
      </c>
    </row>
    <row r="239" spans="1:7" ht="56.25" x14ac:dyDescent="0.3">
      <c r="A239" s="103" t="s">
        <v>1078</v>
      </c>
      <c r="B239" s="108">
        <v>215</v>
      </c>
      <c r="C239" s="108">
        <v>215</v>
      </c>
      <c r="D239" s="109">
        <v>214.99</v>
      </c>
      <c r="E239" s="108">
        <v>0</v>
      </c>
      <c r="F239" s="108">
        <v>-215</v>
      </c>
      <c r="G239" s="109">
        <v>0</v>
      </c>
    </row>
    <row r="240" spans="1:7" ht="56.25" x14ac:dyDescent="0.3">
      <c r="A240" s="103" t="s">
        <v>1079</v>
      </c>
      <c r="B240" s="108">
        <v>50015</v>
      </c>
      <c r="C240" s="108">
        <v>42227</v>
      </c>
      <c r="D240" s="109">
        <v>36882.559999999998</v>
      </c>
      <c r="E240" s="108">
        <v>41277</v>
      </c>
      <c r="F240" s="108">
        <v>-950</v>
      </c>
      <c r="G240" s="109">
        <v>97.75</v>
      </c>
    </row>
    <row r="241" spans="1:7" ht="56.25" x14ac:dyDescent="0.3">
      <c r="A241" s="103" t="s">
        <v>1080</v>
      </c>
      <c r="B241" s="108">
        <v>1000</v>
      </c>
      <c r="C241" s="108">
        <v>2150</v>
      </c>
      <c r="D241" s="109">
        <v>1789.91</v>
      </c>
      <c r="E241" s="108">
        <v>1150</v>
      </c>
      <c r="F241" s="108">
        <v>-1000</v>
      </c>
      <c r="G241" s="109">
        <v>53.49</v>
      </c>
    </row>
    <row r="242" spans="1:7" ht="37.5" x14ac:dyDescent="0.3">
      <c r="A242" s="103" t="s">
        <v>1081</v>
      </c>
      <c r="B242" s="108">
        <v>2759</v>
      </c>
      <c r="C242" s="108">
        <v>2126</v>
      </c>
      <c r="D242" s="109">
        <v>2119.04</v>
      </c>
      <c r="E242" s="108">
        <v>4800</v>
      </c>
      <c r="F242" s="108">
        <v>2674</v>
      </c>
      <c r="G242" s="109">
        <v>225.78</v>
      </c>
    </row>
    <row r="243" spans="1:7" ht="37.5" x14ac:dyDescent="0.3">
      <c r="A243" s="103" t="s">
        <v>1082</v>
      </c>
      <c r="B243" s="108">
        <v>4689</v>
      </c>
      <c r="C243" s="108">
        <v>3903</v>
      </c>
      <c r="D243" s="109">
        <v>3892.86</v>
      </c>
      <c r="E243" s="108">
        <v>4800</v>
      </c>
      <c r="F243" s="108">
        <v>897</v>
      </c>
      <c r="G243" s="109">
        <v>122.98</v>
      </c>
    </row>
    <row r="244" spans="1:7" ht="37.5" x14ac:dyDescent="0.3">
      <c r="A244" s="103" t="s">
        <v>1083</v>
      </c>
      <c r="B244" s="108">
        <v>2393</v>
      </c>
      <c r="C244" s="108">
        <v>2590</v>
      </c>
      <c r="D244" s="109">
        <v>2578.0700000000002</v>
      </c>
      <c r="E244" s="108">
        <v>4290</v>
      </c>
      <c r="F244" s="108">
        <v>1700</v>
      </c>
      <c r="G244" s="109">
        <v>165.64</v>
      </c>
    </row>
    <row r="245" spans="1:7" ht="37.5" x14ac:dyDescent="0.3">
      <c r="A245" s="103" t="s">
        <v>1084</v>
      </c>
      <c r="B245" s="108">
        <v>4077</v>
      </c>
      <c r="C245" s="108">
        <v>3383</v>
      </c>
      <c r="D245" s="109">
        <v>3178.13</v>
      </c>
      <c r="E245" s="108">
        <v>4200</v>
      </c>
      <c r="F245" s="108">
        <v>817</v>
      </c>
      <c r="G245" s="109">
        <v>124.15</v>
      </c>
    </row>
    <row r="246" spans="1:7" ht="37.5" x14ac:dyDescent="0.3">
      <c r="A246" s="103" t="s">
        <v>1085</v>
      </c>
      <c r="B246" s="108">
        <v>0</v>
      </c>
      <c r="C246" s="108">
        <v>0</v>
      </c>
      <c r="D246" s="109">
        <v>0</v>
      </c>
      <c r="E246" s="108">
        <v>80000</v>
      </c>
      <c r="F246" s="108">
        <v>80000</v>
      </c>
      <c r="G246" s="109">
        <v>0</v>
      </c>
    </row>
    <row r="247" spans="1:7" ht="37.5" x14ac:dyDescent="0.3">
      <c r="A247" s="103" t="s">
        <v>1086</v>
      </c>
      <c r="B247" s="108">
        <v>120</v>
      </c>
      <c r="C247" s="108">
        <v>130</v>
      </c>
      <c r="D247" s="109">
        <v>128.99</v>
      </c>
      <c r="E247" s="108">
        <v>190</v>
      </c>
      <c r="F247" s="108">
        <v>60</v>
      </c>
      <c r="G247" s="109">
        <v>146.15</v>
      </c>
    </row>
    <row r="248" spans="1:7" ht="37.5" x14ac:dyDescent="0.3">
      <c r="A248" s="103" t="s">
        <v>1087</v>
      </c>
      <c r="B248" s="108">
        <v>2935</v>
      </c>
      <c r="C248" s="108">
        <v>2935</v>
      </c>
      <c r="D248" s="109">
        <v>2133.63</v>
      </c>
      <c r="E248" s="108">
        <v>1572</v>
      </c>
      <c r="F248" s="108">
        <v>-1363</v>
      </c>
      <c r="G248" s="109">
        <v>53.56</v>
      </c>
    </row>
    <row r="249" spans="1:7" ht="37.5" x14ac:dyDescent="0.3">
      <c r="A249" s="103" t="s">
        <v>1088</v>
      </c>
      <c r="B249" s="108">
        <v>2992</v>
      </c>
      <c r="C249" s="108">
        <v>2992</v>
      </c>
      <c r="D249" s="109">
        <v>2539.3000000000002</v>
      </c>
      <c r="E249" s="108">
        <v>2384</v>
      </c>
      <c r="F249" s="108">
        <v>-608</v>
      </c>
      <c r="G249" s="109">
        <v>79.680000000000007</v>
      </c>
    </row>
    <row r="250" spans="1:7" ht="37.5" x14ac:dyDescent="0.3">
      <c r="A250" s="103" t="s">
        <v>1089</v>
      </c>
      <c r="B250" s="108">
        <v>1720</v>
      </c>
      <c r="C250" s="108">
        <v>1720</v>
      </c>
      <c r="D250" s="109">
        <v>1420.04</v>
      </c>
      <c r="E250" s="108">
        <v>1434</v>
      </c>
      <c r="F250" s="108">
        <v>-286</v>
      </c>
      <c r="G250" s="109">
        <v>83.37</v>
      </c>
    </row>
    <row r="251" spans="1:7" ht="37.5" x14ac:dyDescent="0.3">
      <c r="A251" s="103" t="s">
        <v>1090</v>
      </c>
      <c r="B251" s="108">
        <v>1335</v>
      </c>
      <c r="C251" s="108">
        <v>1582</v>
      </c>
      <c r="D251" s="109">
        <v>1543.05</v>
      </c>
      <c r="E251" s="108">
        <v>1891</v>
      </c>
      <c r="F251" s="108">
        <v>309</v>
      </c>
      <c r="G251" s="109">
        <v>119.53</v>
      </c>
    </row>
    <row r="252" spans="1:7" ht="37.5" x14ac:dyDescent="0.3">
      <c r="A252" s="103" t="s">
        <v>1091</v>
      </c>
      <c r="B252" s="108">
        <v>705</v>
      </c>
      <c r="C252" s="108">
        <v>705</v>
      </c>
      <c r="D252" s="109">
        <v>422.51</v>
      </c>
      <c r="E252" s="108">
        <v>5466</v>
      </c>
      <c r="F252" s="108">
        <v>4761</v>
      </c>
      <c r="G252" s="109">
        <v>775.32</v>
      </c>
    </row>
    <row r="253" spans="1:7" ht="37.5" x14ac:dyDescent="0.3">
      <c r="A253" s="103" t="s">
        <v>1092</v>
      </c>
      <c r="B253" s="108">
        <v>6766</v>
      </c>
      <c r="C253" s="108">
        <v>6766</v>
      </c>
      <c r="D253" s="109">
        <v>5290.2</v>
      </c>
      <c r="E253" s="108">
        <v>8625</v>
      </c>
      <c r="F253" s="108">
        <v>1859</v>
      </c>
      <c r="G253" s="109">
        <v>127.48</v>
      </c>
    </row>
    <row r="254" spans="1:7" ht="37.5" x14ac:dyDescent="0.3">
      <c r="A254" s="103" t="s">
        <v>1093</v>
      </c>
      <c r="B254" s="108">
        <v>9716</v>
      </c>
      <c r="C254" s="108">
        <v>6303</v>
      </c>
      <c r="D254" s="109">
        <v>5795.16</v>
      </c>
      <c r="E254" s="108">
        <v>8817</v>
      </c>
      <c r="F254" s="108">
        <v>2514</v>
      </c>
      <c r="G254" s="109">
        <v>139.88999999999999</v>
      </c>
    </row>
    <row r="255" spans="1:7" ht="37.5" x14ac:dyDescent="0.3">
      <c r="A255" s="103" t="s">
        <v>1094</v>
      </c>
      <c r="B255" s="108">
        <v>2525</v>
      </c>
      <c r="C255" s="108">
        <v>2525</v>
      </c>
      <c r="D255" s="109">
        <v>1122.06</v>
      </c>
      <c r="E255" s="108">
        <v>1565</v>
      </c>
      <c r="F255" s="108">
        <v>-960</v>
      </c>
      <c r="G255" s="109">
        <v>61.98</v>
      </c>
    </row>
    <row r="256" spans="1:7" ht="37.5" x14ac:dyDescent="0.3">
      <c r="A256" s="103" t="s">
        <v>1095</v>
      </c>
      <c r="B256" s="108">
        <v>105</v>
      </c>
      <c r="C256" s="108">
        <v>105</v>
      </c>
      <c r="D256" s="109">
        <v>28.96</v>
      </c>
      <c r="E256" s="108">
        <v>630</v>
      </c>
      <c r="F256" s="108">
        <v>525</v>
      </c>
      <c r="G256" s="109">
        <v>600</v>
      </c>
    </row>
    <row r="257" spans="1:7" ht="37.5" x14ac:dyDescent="0.3">
      <c r="A257" s="103" t="s">
        <v>1096</v>
      </c>
      <c r="B257" s="108">
        <v>1357</v>
      </c>
      <c r="C257" s="108">
        <v>1357</v>
      </c>
      <c r="D257" s="109">
        <v>810.7</v>
      </c>
      <c r="E257" s="108">
        <v>1107</v>
      </c>
      <c r="F257" s="108">
        <v>-250</v>
      </c>
      <c r="G257" s="109">
        <v>81.58</v>
      </c>
    </row>
    <row r="258" spans="1:7" ht="37.5" x14ac:dyDescent="0.3">
      <c r="A258" s="103" t="s">
        <v>1097</v>
      </c>
      <c r="B258" s="108">
        <v>545</v>
      </c>
      <c r="C258" s="108">
        <v>746</v>
      </c>
      <c r="D258" s="109">
        <v>300.20999999999998</v>
      </c>
      <c r="E258" s="108">
        <v>269</v>
      </c>
      <c r="F258" s="108">
        <v>-477</v>
      </c>
      <c r="G258" s="109">
        <v>36.06</v>
      </c>
    </row>
    <row r="259" spans="1:7" ht="37.5" x14ac:dyDescent="0.3">
      <c r="A259" s="103" t="s">
        <v>1098</v>
      </c>
      <c r="B259" s="108">
        <v>334</v>
      </c>
      <c r="C259" s="108">
        <v>334</v>
      </c>
      <c r="D259" s="109">
        <v>121.13</v>
      </c>
      <c r="E259" s="108">
        <v>450</v>
      </c>
      <c r="F259" s="108">
        <v>116</v>
      </c>
      <c r="G259" s="109">
        <v>134.72999999999999</v>
      </c>
    </row>
    <row r="260" spans="1:7" ht="37.5" x14ac:dyDescent="0.3">
      <c r="A260" s="103" t="s">
        <v>1099</v>
      </c>
      <c r="B260" s="108">
        <v>90518</v>
      </c>
      <c r="C260" s="108">
        <v>89673</v>
      </c>
      <c r="D260" s="109">
        <v>69608.83</v>
      </c>
      <c r="E260" s="108">
        <v>76738</v>
      </c>
      <c r="F260" s="108">
        <v>-12935</v>
      </c>
      <c r="G260" s="109">
        <v>85.58</v>
      </c>
    </row>
    <row r="261" spans="1:7" ht="56.25" x14ac:dyDescent="0.3">
      <c r="A261" s="103" t="s">
        <v>1100</v>
      </c>
      <c r="B261" s="108">
        <v>600</v>
      </c>
      <c r="C261" s="108">
        <v>801</v>
      </c>
      <c r="D261" s="109">
        <v>706.49</v>
      </c>
      <c r="E261" s="108">
        <v>100</v>
      </c>
      <c r="F261" s="108">
        <v>-701</v>
      </c>
      <c r="G261" s="109">
        <v>12.48</v>
      </c>
    </row>
    <row r="262" spans="1:7" ht="37.5" x14ac:dyDescent="0.3">
      <c r="A262" s="103" t="s">
        <v>1101</v>
      </c>
      <c r="B262" s="108">
        <v>4310</v>
      </c>
      <c r="C262" s="108">
        <v>3359</v>
      </c>
      <c r="D262" s="109">
        <v>3203.19</v>
      </c>
      <c r="E262" s="108">
        <v>3524</v>
      </c>
      <c r="F262" s="108">
        <v>165</v>
      </c>
      <c r="G262" s="109">
        <v>104.91</v>
      </c>
    </row>
    <row r="263" spans="1:7" x14ac:dyDescent="0.3">
      <c r="A263" s="103" t="s">
        <v>1102</v>
      </c>
      <c r="B263" s="108">
        <v>33369</v>
      </c>
      <c r="C263" s="108">
        <v>33369</v>
      </c>
      <c r="D263" s="109">
        <v>26714.959999999999</v>
      </c>
      <c r="E263" s="108">
        <v>32926</v>
      </c>
      <c r="F263" s="108">
        <v>-443</v>
      </c>
      <c r="G263" s="109">
        <v>98.67</v>
      </c>
    </row>
    <row r="264" spans="1:7" ht="37.5" x14ac:dyDescent="0.3">
      <c r="A264" s="103" t="s">
        <v>1103</v>
      </c>
      <c r="B264" s="108">
        <v>8984</v>
      </c>
      <c r="C264" s="108">
        <v>8984</v>
      </c>
      <c r="D264" s="109">
        <v>7121.71</v>
      </c>
      <c r="E264" s="108">
        <v>8391</v>
      </c>
      <c r="F264" s="108">
        <v>-593</v>
      </c>
      <c r="G264" s="109">
        <v>93.4</v>
      </c>
    </row>
    <row r="265" spans="1:7" ht="75" x14ac:dyDescent="0.3">
      <c r="A265" s="103" t="s">
        <v>1104</v>
      </c>
      <c r="B265" s="108">
        <v>8300</v>
      </c>
      <c r="C265" s="108">
        <v>8300</v>
      </c>
      <c r="D265" s="109">
        <v>7497.82</v>
      </c>
      <c r="E265" s="108">
        <v>847</v>
      </c>
      <c r="F265" s="108">
        <v>-7453</v>
      </c>
      <c r="G265" s="109">
        <v>10.199999999999999</v>
      </c>
    </row>
    <row r="266" spans="1:7" ht="37.5" x14ac:dyDescent="0.3">
      <c r="A266" s="103" t="s">
        <v>1105</v>
      </c>
      <c r="B266" s="108">
        <v>15979</v>
      </c>
      <c r="C266" s="108">
        <v>21277</v>
      </c>
      <c r="D266" s="109">
        <v>19612.09</v>
      </c>
      <c r="E266" s="108">
        <v>24645</v>
      </c>
      <c r="F266" s="108">
        <v>3368</v>
      </c>
      <c r="G266" s="109">
        <v>115.83</v>
      </c>
    </row>
    <row r="267" spans="1:7" x14ac:dyDescent="0.3">
      <c r="A267" s="103" t="s">
        <v>1106</v>
      </c>
      <c r="B267" s="108">
        <v>1216</v>
      </c>
      <c r="C267" s="108">
        <v>1216</v>
      </c>
      <c r="D267" s="109">
        <v>0</v>
      </c>
      <c r="E267" s="108">
        <v>0</v>
      </c>
      <c r="F267" s="108">
        <v>-1216</v>
      </c>
      <c r="G267" s="109">
        <v>0</v>
      </c>
    </row>
    <row r="268" spans="1:7" ht="37.5" x14ac:dyDescent="0.3">
      <c r="A268" s="103" t="s">
        <v>1107</v>
      </c>
      <c r="B268" s="108">
        <v>78945</v>
      </c>
      <c r="C268" s="108">
        <v>69915</v>
      </c>
      <c r="D268" s="109">
        <v>50805.53</v>
      </c>
      <c r="E268" s="108">
        <v>65000</v>
      </c>
      <c r="F268" s="108">
        <v>-4915</v>
      </c>
      <c r="G268" s="109">
        <v>92.97</v>
      </c>
    </row>
    <row r="269" spans="1:7" x14ac:dyDescent="0.3">
      <c r="A269" s="103" t="s">
        <v>1108</v>
      </c>
      <c r="B269" s="108">
        <v>5000</v>
      </c>
      <c r="C269" s="108">
        <v>0</v>
      </c>
      <c r="D269" s="109">
        <v>0</v>
      </c>
      <c r="E269" s="108">
        <v>0</v>
      </c>
      <c r="F269" s="108">
        <v>0</v>
      </c>
      <c r="G269" s="109">
        <v>0</v>
      </c>
    </row>
    <row r="270" spans="1:7" ht="37.5" x14ac:dyDescent="0.3">
      <c r="A270" s="103" t="s">
        <v>1109</v>
      </c>
      <c r="B270" s="108">
        <v>10000</v>
      </c>
      <c r="C270" s="108">
        <v>8249</v>
      </c>
      <c r="D270" s="109">
        <v>3000</v>
      </c>
      <c r="E270" s="108">
        <v>10000</v>
      </c>
      <c r="F270" s="108">
        <v>1751</v>
      </c>
      <c r="G270" s="109">
        <v>121.23</v>
      </c>
    </row>
    <row r="271" spans="1:7" ht="37.5" x14ac:dyDescent="0.3">
      <c r="A271" s="103" t="s">
        <v>1110</v>
      </c>
      <c r="B271" s="108">
        <v>5036</v>
      </c>
      <c r="C271" s="108">
        <v>0</v>
      </c>
      <c r="D271" s="109">
        <v>0</v>
      </c>
      <c r="E271" s="108">
        <v>5036</v>
      </c>
      <c r="F271" s="108">
        <v>5036</v>
      </c>
      <c r="G271" s="109">
        <v>0</v>
      </c>
    </row>
    <row r="272" spans="1:7" ht="37.5" x14ac:dyDescent="0.3">
      <c r="A272" s="103" t="s">
        <v>1111</v>
      </c>
      <c r="B272" s="108">
        <v>4015</v>
      </c>
      <c r="C272" s="108">
        <v>4368</v>
      </c>
      <c r="D272" s="109">
        <v>3635.49</v>
      </c>
      <c r="E272" s="108">
        <v>4043</v>
      </c>
      <c r="F272" s="108">
        <v>-325</v>
      </c>
      <c r="G272" s="109">
        <v>92.56</v>
      </c>
    </row>
    <row r="273" spans="1:7" ht="37.5" x14ac:dyDescent="0.3">
      <c r="A273" s="103" t="s">
        <v>1112</v>
      </c>
      <c r="B273" s="108">
        <v>3520</v>
      </c>
      <c r="C273" s="108">
        <v>3652</v>
      </c>
      <c r="D273" s="109">
        <v>3418.01</v>
      </c>
      <c r="E273" s="108">
        <v>3103</v>
      </c>
      <c r="F273" s="108">
        <v>-549</v>
      </c>
      <c r="G273" s="109">
        <v>84.97</v>
      </c>
    </row>
    <row r="274" spans="1:7" ht="37.5" x14ac:dyDescent="0.3">
      <c r="A274" s="103" t="s">
        <v>1113</v>
      </c>
      <c r="B274" s="108">
        <v>5521</v>
      </c>
      <c r="C274" s="108">
        <v>5453</v>
      </c>
      <c r="D274" s="109">
        <v>5169.45</v>
      </c>
      <c r="E274" s="108">
        <v>5295</v>
      </c>
      <c r="F274" s="108">
        <v>-158</v>
      </c>
      <c r="G274" s="109">
        <v>97.1</v>
      </c>
    </row>
    <row r="275" spans="1:7" ht="37.5" x14ac:dyDescent="0.3">
      <c r="A275" s="103" t="s">
        <v>1114</v>
      </c>
      <c r="B275" s="108">
        <v>3359</v>
      </c>
      <c r="C275" s="108">
        <v>3491</v>
      </c>
      <c r="D275" s="109">
        <v>2610.3200000000002</v>
      </c>
      <c r="E275" s="108">
        <v>3939</v>
      </c>
      <c r="F275" s="108">
        <v>448</v>
      </c>
      <c r="G275" s="109">
        <v>112.83</v>
      </c>
    </row>
    <row r="276" spans="1:7" ht="37.5" x14ac:dyDescent="0.3">
      <c r="A276" s="103" t="s">
        <v>1115</v>
      </c>
      <c r="B276" s="108">
        <v>3893</v>
      </c>
      <c r="C276" s="108">
        <v>4063</v>
      </c>
      <c r="D276" s="109">
        <v>3723.73</v>
      </c>
      <c r="E276" s="108">
        <v>3558</v>
      </c>
      <c r="F276" s="108">
        <v>-505</v>
      </c>
      <c r="G276" s="109">
        <v>87.57</v>
      </c>
    </row>
    <row r="277" spans="1:7" ht="37.5" x14ac:dyDescent="0.3">
      <c r="A277" s="103" t="s">
        <v>1116</v>
      </c>
      <c r="B277" s="108">
        <v>3403</v>
      </c>
      <c r="C277" s="108">
        <v>3535</v>
      </c>
      <c r="D277" s="109">
        <v>2936.66</v>
      </c>
      <c r="E277" s="108">
        <v>3131</v>
      </c>
      <c r="F277" s="108">
        <v>-404</v>
      </c>
      <c r="G277" s="109">
        <v>88.57</v>
      </c>
    </row>
    <row r="278" spans="1:7" ht="37.5" x14ac:dyDescent="0.3">
      <c r="A278" s="103" t="s">
        <v>1117</v>
      </c>
      <c r="B278" s="108">
        <v>4002</v>
      </c>
      <c r="C278" s="108">
        <v>4209</v>
      </c>
      <c r="D278" s="109">
        <v>3447.6</v>
      </c>
      <c r="E278" s="108">
        <v>4147</v>
      </c>
      <c r="F278" s="108">
        <v>-62</v>
      </c>
      <c r="G278" s="109">
        <v>98.53</v>
      </c>
    </row>
    <row r="279" spans="1:7" ht="56.25" x14ac:dyDescent="0.3">
      <c r="A279" s="103" t="s">
        <v>1118</v>
      </c>
      <c r="B279" s="108">
        <v>4321</v>
      </c>
      <c r="C279" s="108">
        <v>4461</v>
      </c>
      <c r="D279" s="109">
        <v>3741.16</v>
      </c>
      <c r="E279" s="108">
        <v>4342</v>
      </c>
      <c r="F279" s="108">
        <v>-119</v>
      </c>
      <c r="G279" s="109">
        <v>97.33</v>
      </c>
    </row>
    <row r="280" spans="1:7" ht="37.5" x14ac:dyDescent="0.3">
      <c r="A280" s="103" t="s">
        <v>1119</v>
      </c>
      <c r="B280" s="108">
        <v>3663</v>
      </c>
      <c r="C280" s="108">
        <v>3795</v>
      </c>
      <c r="D280" s="109">
        <v>3294.74</v>
      </c>
      <c r="E280" s="108">
        <v>3321</v>
      </c>
      <c r="F280" s="108">
        <v>-474</v>
      </c>
      <c r="G280" s="109">
        <v>87.51</v>
      </c>
    </row>
    <row r="281" spans="1:7" ht="37.5" x14ac:dyDescent="0.3">
      <c r="A281" s="103" t="s">
        <v>1120</v>
      </c>
      <c r="B281" s="108">
        <v>4268</v>
      </c>
      <c r="C281" s="108">
        <v>4455</v>
      </c>
      <c r="D281" s="109">
        <v>4193.91</v>
      </c>
      <c r="E281" s="108">
        <v>5377</v>
      </c>
      <c r="F281" s="108">
        <v>922</v>
      </c>
      <c r="G281" s="109">
        <v>120.7</v>
      </c>
    </row>
    <row r="282" spans="1:7" ht="37.5" x14ac:dyDescent="0.3">
      <c r="A282" s="103" t="s">
        <v>1121</v>
      </c>
      <c r="B282" s="108">
        <v>4973</v>
      </c>
      <c r="C282" s="108">
        <v>5105</v>
      </c>
      <c r="D282" s="109">
        <v>3502.72</v>
      </c>
      <c r="E282" s="108">
        <v>4268</v>
      </c>
      <c r="F282" s="108">
        <v>-837</v>
      </c>
      <c r="G282" s="109">
        <v>83.6</v>
      </c>
    </row>
    <row r="283" spans="1:7" ht="37.5" x14ac:dyDescent="0.3">
      <c r="A283" s="103" t="s">
        <v>1122</v>
      </c>
      <c r="B283" s="108">
        <v>4161</v>
      </c>
      <c r="C283" s="108">
        <v>4705</v>
      </c>
      <c r="D283" s="109">
        <v>3721.75</v>
      </c>
      <c r="E283" s="108">
        <v>8716</v>
      </c>
      <c r="F283" s="108">
        <v>4011</v>
      </c>
      <c r="G283" s="109">
        <v>185.25</v>
      </c>
    </row>
    <row r="284" spans="1:7" ht="37.5" x14ac:dyDescent="0.3">
      <c r="A284" s="103" t="s">
        <v>1123</v>
      </c>
      <c r="B284" s="108">
        <v>4751</v>
      </c>
      <c r="C284" s="108">
        <v>4883</v>
      </c>
      <c r="D284" s="109">
        <v>4189.26</v>
      </c>
      <c r="E284" s="108">
        <v>4533</v>
      </c>
      <c r="F284" s="108">
        <v>-350</v>
      </c>
      <c r="G284" s="109">
        <v>92.83</v>
      </c>
    </row>
    <row r="285" spans="1:7" ht="37.5" x14ac:dyDescent="0.3">
      <c r="A285" s="103" t="s">
        <v>1124</v>
      </c>
      <c r="B285" s="108">
        <v>6246</v>
      </c>
      <c r="C285" s="108">
        <v>6378</v>
      </c>
      <c r="D285" s="109">
        <v>4094.18</v>
      </c>
      <c r="E285" s="108">
        <v>5241</v>
      </c>
      <c r="F285" s="108">
        <v>-1137</v>
      </c>
      <c r="G285" s="109">
        <v>82.17</v>
      </c>
    </row>
    <row r="286" spans="1:7" ht="37.5" x14ac:dyDescent="0.3">
      <c r="A286" s="103" t="s">
        <v>1125</v>
      </c>
      <c r="B286" s="108">
        <v>5939</v>
      </c>
      <c r="C286" s="108">
        <v>6078</v>
      </c>
      <c r="D286" s="109">
        <v>5803.7</v>
      </c>
      <c r="E286" s="108">
        <v>5495</v>
      </c>
      <c r="F286" s="108">
        <v>-583</v>
      </c>
      <c r="G286" s="109">
        <v>90.41</v>
      </c>
    </row>
    <row r="287" spans="1:7" ht="37.5" x14ac:dyDescent="0.3">
      <c r="A287" s="103" t="s">
        <v>1126</v>
      </c>
      <c r="B287" s="108">
        <v>6888</v>
      </c>
      <c r="C287" s="108">
        <v>7020</v>
      </c>
      <c r="D287" s="109">
        <v>6172.48</v>
      </c>
      <c r="E287" s="108">
        <v>6249</v>
      </c>
      <c r="F287" s="108">
        <v>-771</v>
      </c>
      <c r="G287" s="109">
        <v>89.02</v>
      </c>
    </row>
    <row r="288" spans="1:7" ht="37.5" x14ac:dyDescent="0.3">
      <c r="A288" s="103" t="s">
        <v>1127</v>
      </c>
      <c r="B288" s="108">
        <v>7419</v>
      </c>
      <c r="C288" s="108">
        <v>7551</v>
      </c>
      <c r="D288" s="109">
        <v>6044.53</v>
      </c>
      <c r="E288" s="108">
        <v>6428</v>
      </c>
      <c r="F288" s="108">
        <v>-1123</v>
      </c>
      <c r="G288" s="109">
        <v>85.13</v>
      </c>
    </row>
    <row r="289" spans="1:7" ht="37.5" x14ac:dyDescent="0.3">
      <c r="A289" s="103" t="s">
        <v>1128</v>
      </c>
      <c r="B289" s="108">
        <v>3364</v>
      </c>
      <c r="C289" s="108">
        <v>3496</v>
      </c>
      <c r="D289" s="109">
        <v>3096.82</v>
      </c>
      <c r="E289" s="108">
        <v>3603</v>
      </c>
      <c r="F289" s="108">
        <v>107</v>
      </c>
      <c r="G289" s="109">
        <v>103.06</v>
      </c>
    </row>
    <row r="290" spans="1:7" ht="37.5" x14ac:dyDescent="0.3">
      <c r="A290" s="103" t="s">
        <v>1129</v>
      </c>
      <c r="B290" s="108">
        <v>58219</v>
      </c>
      <c r="C290" s="108">
        <v>59731</v>
      </c>
      <c r="D290" s="109">
        <v>53328.959999999999</v>
      </c>
      <c r="E290" s="108">
        <v>64790</v>
      </c>
      <c r="F290" s="108">
        <v>5059</v>
      </c>
      <c r="G290" s="109">
        <v>108.47</v>
      </c>
    </row>
    <row r="291" spans="1:7" x14ac:dyDescent="0.3">
      <c r="A291" s="103" t="s">
        <v>1130</v>
      </c>
      <c r="B291" s="108">
        <v>24655</v>
      </c>
      <c r="C291" s="108">
        <v>22598</v>
      </c>
      <c r="D291" s="109">
        <v>10473.780000000001</v>
      </c>
      <c r="E291" s="108">
        <v>28228</v>
      </c>
      <c r="F291" s="108">
        <v>5630</v>
      </c>
      <c r="G291" s="109">
        <v>124.91</v>
      </c>
    </row>
    <row r="292" spans="1:7" ht="37.5" x14ac:dyDescent="0.3">
      <c r="A292" s="103" t="s">
        <v>1131</v>
      </c>
      <c r="B292" s="108">
        <v>240</v>
      </c>
      <c r="C292" s="108">
        <v>840</v>
      </c>
      <c r="D292" s="109">
        <v>820</v>
      </c>
      <c r="E292" s="108">
        <v>528</v>
      </c>
      <c r="F292" s="108">
        <v>-312</v>
      </c>
      <c r="G292" s="109">
        <v>62.86</v>
      </c>
    </row>
    <row r="293" spans="1:7" ht="56.25" x14ac:dyDescent="0.3">
      <c r="A293" s="103" t="s">
        <v>1132</v>
      </c>
      <c r="B293" s="108">
        <v>1369</v>
      </c>
      <c r="C293" s="108">
        <v>8329</v>
      </c>
      <c r="D293" s="109">
        <v>4821.42</v>
      </c>
      <c r="E293" s="108">
        <v>3507</v>
      </c>
      <c r="F293" s="108">
        <v>-4822</v>
      </c>
      <c r="G293" s="109">
        <v>42.11</v>
      </c>
    </row>
    <row r="294" spans="1:7" ht="93.75" x14ac:dyDescent="0.3">
      <c r="A294" s="103" t="s">
        <v>1133</v>
      </c>
      <c r="B294" s="108">
        <v>0</v>
      </c>
      <c r="C294" s="108">
        <v>8133</v>
      </c>
      <c r="D294" s="109">
        <v>110</v>
      </c>
      <c r="E294" s="108">
        <v>8024</v>
      </c>
      <c r="F294" s="108">
        <v>-109</v>
      </c>
      <c r="G294" s="109">
        <v>98.66</v>
      </c>
    </row>
    <row r="295" spans="1:7" ht="37.5" x14ac:dyDescent="0.3">
      <c r="A295" s="103" t="s">
        <v>1134</v>
      </c>
      <c r="B295" s="108">
        <v>2966</v>
      </c>
      <c r="C295" s="108">
        <v>2426</v>
      </c>
      <c r="D295" s="109">
        <v>1631.7</v>
      </c>
      <c r="E295" s="108">
        <v>3425</v>
      </c>
      <c r="F295" s="108">
        <v>999</v>
      </c>
      <c r="G295" s="109">
        <v>141.18</v>
      </c>
    </row>
    <row r="296" spans="1:7" x14ac:dyDescent="0.3">
      <c r="A296" s="103" t="s">
        <v>1135</v>
      </c>
      <c r="B296" s="108">
        <v>909</v>
      </c>
      <c r="C296" s="108">
        <v>709</v>
      </c>
      <c r="D296" s="109">
        <v>404.62</v>
      </c>
      <c r="E296" s="108">
        <v>459</v>
      </c>
      <c r="F296" s="108">
        <v>-250</v>
      </c>
      <c r="G296" s="109">
        <v>64.739999999999995</v>
      </c>
    </row>
    <row r="297" spans="1:7" ht="56.25" x14ac:dyDescent="0.3">
      <c r="A297" s="103" t="s">
        <v>1136</v>
      </c>
      <c r="B297" s="108">
        <v>9726</v>
      </c>
      <c r="C297" s="108">
        <v>8985</v>
      </c>
      <c r="D297" s="109">
        <v>7232.08</v>
      </c>
      <c r="E297" s="108">
        <v>7323</v>
      </c>
      <c r="F297" s="108">
        <v>-1662</v>
      </c>
      <c r="G297" s="109">
        <v>81.5</v>
      </c>
    </row>
    <row r="298" spans="1:7" ht="37.5" x14ac:dyDescent="0.3">
      <c r="A298" s="103" t="s">
        <v>1137</v>
      </c>
      <c r="B298" s="108">
        <v>1049</v>
      </c>
      <c r="C298" s="108">
        <v>1049</v>
      </c>
      <c r="D298" s="109">
        <v>583.72</v>
      </c>
      <c r="E298" s="108">
        <v>0</v>
      </c>
      <c r="F298" s="108">
        <v>-1049</v>
      </c>
      <c r="G298" s="109">
        <v>0</v>
      </c>
    </row>
    <row r="299" spans="1:7" ht="56.25" x14ac:dyDescent="0.3">
      <c r="A299" s="103" t="s">
        <v>1138</v>
      </c>
      <c r="B299" s="108">
        <v>5218</v>
      </c>
      <c r="C299" s="108">
        <v>8078</v>
      </c>
      <c r="D299" s="109">
        <v>7176.89</v>
      </c>
      <c r="E299" s="108">
        <v>7826</v>
      </c>
      <c r="F299" s="108">
        <v>-252</v>
      </c>
      <c r="G299" s="109">
        <v>96.88</v>
      </c>
    </row>
    <row r="300" spans="1:7" ht="37.5" x14ac:dyDescent="0.3">
      <c r="A300" s="103" t="s">
        <v>1139</v>
      </c>
      <c r="B300" s="108">
        <v>882</v>
      </c>
      <c r="C300" s="108">
        <v>732</v>
      </c>
      <c r="D300" s="109">
        <v>119.88</v>
      </c>
      <c r="E300" s="108">
        <v>123</v>
      </c>
      <c r="F300" s="108">
        <v>-609</v>
      </c>
      <c r="G300" s="109">
        <v>16.8</v>
      </c>
    </row>
    <row r="301" spans="1:7" ht="37.5" x14ac:dyDescent="0.3">
      <c r="A301" s="103" t="s">
        <v>1140</v>
      </c>
      <c r="B301" s="108">
        <v>38653</v>
      </c>
      <c r="C301" s="108">
        <v>41213</v>
      </c>
      <c r="D301" s="109">
        <v>32819.019999999997</v>
      </c>
      <c r="E301" s="108">
        <v>33345</v>
      </c>
      <c r="F301" s="108">
        <v>-7868</v>
      </c>
      <c r="G301" s="109">
        <v>80.91</v>
      </c>
    </row>
    <row r="302" spans="1:7" x14ac:dyDescent="0.3">
      <c r="A302" s="103" t="s">
        <v>1141</v>
      </c>
      <c r="B302" s="108">
        <v>0</v>
      </c>
      <c r="C302" s="108">
        <v>1152</v>
      </c>
      <c r="D302" s="109">
        <v>1150.8900000000001</v>
      </c>
      <c r="E302" s="108">
        <v>0</v>
      </c>
      <c r="F302" s="108">
        <v>-1152</v>
      </c>
      <c r="G302" s="109">
        <v>0</v>
      </c>
    </row>
    <row r="303" spans="1:7" ht="37.5" x14ac:dyDescent="0.3">
      <c r="A303" s="103" t="s">
        <v>1142</v>
      </c>
      <c r="B303" s="108">
        <v>10000</v>
      </c>
      <c r="C303" s="108">
        <v>9410</v>
      </c>
      <c r="D303" s="109">
        <v>9399.52</v>
      </c>
      <c r="E303" s="108">
        <v>0</v>
      </c>
      <c r="F303" s="108">
        <v>-9410</v>
      </c>
      <c r="G303" s="109">
        <v>0</v>
      </c>
    </row>
    <row r="304" spans="1:7" ht="37.5" x14ac:dyDescent="0.3">
      <c r="A304" s="103" t="s">
        <v>1143</v>
      </c>
      <c r="B304" s="108">
        <v>9466</v>
      </c>
      <c r="C304" s="108">
        <v>33403</v>
      </c>
      <c r="D304" s="109">
        <v>0</v>
      </c>
      <c r="E304" s="108">
        <v>0</v>
      </c>
      <c r="F304" s="108">
        <v>-33403</v>
      </c>
      <c r="G304" s="109">
        <v>0</v>
      </c>
    </row>
    <row r="305" spans="1:7" ht="75" x14ac:dyDescent="0.3">
      <c r="A305" s="103" t="s">
        <v>1144</v>
      </c>
      <c r="B305" s="108">
        <v>7742</v>
      </c>
      <c r="C305" s="108">
        <v>7742</v>
      </c>
      <c r="D305" s="109">
        <v>2876.78</v>
      </c>
      <c r="E305" s="108">
        <v>0</v>
      </c>
      <c r="F305" s="108">
        <v>-7742</v>
      </c>
      <c r="G305" s="109">
        <v>0</v>
      </c>
    </row>
    <row r="306" spans="1:7" ht="75" x14ac:dyDescent="0.3">
      <c r="A306" s="103" t="s">
        <v>1145</v>
      </c>
      <c r="B306" s="108">
        <v>60000</v>
      </c>
      <c r="C306" s="108">
        <v>60000</v>
      </c>
      <c r="D306" s="109">
        <v>11788.3</v>
      </c>
      <c r="E306" s="108">
        <v>11678</v>
      </c>
      <c r="F306" s="108">
        <v>-48322</v>
      </c>
      <c r="G306" s="109">
        <v>19.46</v>
      </c>
    </row>
    <row r="307" spans="1:7" ht="56.25" x14ac:dyDescent="0.3">
      <c r="A307" s="103" t="s">
        <v>1146</v>
      </c>
      <c r="B307" s="108">
        <v>0</v>
      </c>
      <c r="C307" s="108">
        <v>14540</v>
      </c>
      <c r="D307" s="109">
        <v>7328</v>
      </c>
      <c r="E307" s="108">
        <v>7280</v>
      </c>
      <c r="F307" s="108">
        <v>-7260</v>
      </c>
      <c r="G307" s="109">
        <v>50.07</v>
      </c>
    </row>
    <row r="308" spans="1:7" ht="37.5" x14ac:dyDescent="0.3">
      <c r="A308" s="103" t="s">
        <v>1147</v>
      </c>
      <c r="B308" s="108">
        <v>18978</v>
      </c>
      <c r="C308" s="108">
        <v>16860</v>
      </c>
      <c r="D308" s="109">
        <v>13978.55</v>
      </c>
      <c r="E308" s="108">
        <v>20833</v>
      </c>
      <c r="F308" s="108">
        <v>3973</v>
      </c>
      <c r="G308" s="109">
        <v>123.56</v>
      </c>
    </row>
    <row r="309" spans="1:7" ht="56.25" x14ac:dyDescent="0.3">
      <c r="A309" s="103" t="s">
        <v>1148</v>
      </c>
      <c r="B309" s="108">
        <v>15416</v>
      </c>
      <c r="C309" s="108">
        <v>14044</v>
      </c>
      <c r="D309" s="109">
        <v>9883.68</v>
      </c>
      <c r="E309" s="108">
        <v>8108</v>
      </c>
      <c r="F309" s="108">
        <v>-5936</v>
      </c>
      <c r="G309" s="109">
        <v>57.73</v>
      </c>
    </row>
    <row r="310" spans="1:7" ht="37.5" x14ac:dyDescent="0.3">
      <c r="A310" s="103" t="s">
        <v>1149</v>
      </c>
      <c r="B310" s="108">
        <v>13284</v>
      </c>
      <c r="C310" s="108">
        <v>15381</v>
      </c>
      <c r="D310" s="109">
        <v>12849.69</v>
      </c>
      <c r="E310" s="108">
        <v>14881</v>
      </c>
      <c r="F310" s="108">
        <v>-500</v>
      </c>
      <c r="G310" s="109">
        <v>96.75</v>
      </c>
    </row>
    <row r="311" spans="1:7" ht="37.5" x14ac:dyDescent="0.3">
      <c r="A311" s="103" t="s">
        <v>1150</v>
      </c>
      <c r="B311" s="108">
        <v>12057</v>
      </c>
      <c r="C311" s="108">
        <v>9930</v>
      </c>
      <c r="D311" s="109">
        <v>8605</v>
      </c>
      <c r="E311" s="108">
        <v>8654</v>
      </c>
      <c r="F311" s="108">
        <v>-1276</v>
      </c>
      <c r="G311" s="109">
        <v>87.15</v>
      </c>
    </row>
    <row r="312" spans="1:7" ht="37.5" x14ac:dyDescent="0.3">
      <c r="A312" s="103" t="s">
        <v>1151</v>
      </c>
      <c r="B312" s="108">
        <v>12612</v>
      </c>
      <c r="C312" s="108">
        <v>10527</v>
      </c>
      <c r="D312" s="109">
        <v>9951.89</v>
      </c>
      <c r="E312" s="108">
        <v>13045</v>
      </c>
      <c r="F312" s="108">
        <v>2518</v>
      </c>
      <c r="G312" s="109">
        <v>123.92</v>
      </c>
    </row>
    <row r="313" spans="1:7" ht="37.5" x14ac:dyDescent="0.3">
      <c r="A313" s="103" t="s">
        <v>1152</v>
      </c>
      <c r="B313" s="108">
        <v>30404</v>
      </c>
      <c r="C313" s="108">
        <v>29350</v>
      </c>
      <c r="D313" s="109">
        <v>24987.63</v>
      </c>
      <c r="E313" s="108">
        <v>27095</v>
      </c>
      <c r="F313" s="108">
        <v>-2255</v>
      </c>
      <c r="G313" s="109">
        <v>92.32</v>
      </c>
    </row>
    <row r="314" spans="1:7" ht="37.5" x14ac:dyDescent="0.3">
      <c r="A314" s="103" t="s">
        <v>1153</v>
      </c>
      <c r="B314" s="108">
        <v>27871</v>
      </c>
      <c r="C314" s="108">
        <v>25967</v>
      </c>
      <c r="D314" s="109">
        <v>23552.04</v>
      </c>
      <c r="E314" s="108">
        <v>26669</v>
      </c>
      <c r="F314" s="108">
        <v>702</v>
      </c>
      <c r="G314" s="109">
        <v>102.7</v>
      </c>
    </row>
    <row r="315" spans="1:7" ht="37.5" x14ac:dyDescent="0.3">
      <c r="A315" s="103" t="s">
        <v>1154</v>
      </c>
      <c r="B315" s="108">
        <v>26087</v>
      </c>
      <c r="C315" s="108">
        <v>27411</v>
      </c>
      <c r="D315" s="109">
        <v>21280.86</v>
      </c>
      <c r="E315" s="108">
        <v>21915</v>
      </c>
      <c r="F315" s="108">
        <v>-5496</v>
      </c>
      <c r="G315" s="109">
        <v>79.95</v>
      </c>
    </row>
    <row r="316" spans="1:7" ht="37.5" x14ac:dyDescent="0.3">
      <c r="A316" s="103" t="s">
        <v>1155</v>
      </c>
      <c r="B316" s="108">
        <v>33186</v>
      </c>
      <c r="C316" s="108">
        <v>35934</v>
      </c>
      <c r="D316" s="109">
        <v>32621.84</v>
      </c>
      <c r="E316" s="108">
        <v>38036</v>
      </c>
      <c r="F316" s="108">
        <v>2102</v>
      </c>
      <c r="G316" s="109">
        <v>105.85</v>
      </c>
    </row>
    <row r="317" spans="1:7" x14ac:dyDescent="0.3">
      <c r="A317" s="103" t="s">
        <v>1156</v>
      </c>
      <c r="B317" s="108">
        <v>9890</v>
      </c>
      <c r="C317" s="108">
        <v>13871</v>
      </c>
      <c r="D317" s="109">
        <v>12164.77</v>
      </c>
      <c r="E317" s="108">
        <v>8489</v>
      </c>
      <c r="F317" s="108">
        <v>-5382</v>
      </c>
      <c r="G317" s="109">
        <v>61.2</v>
      </c>
    </row>
    <row r="318" spans="1:7" ht="37.5" x14ac:dyDescent="0.3">
      <c r="A318" s="103" t="s">
        <v>1157</v>
      </c>
      <c r="B318" s="108">
        <v>18257</v>
      </c>
      <c r="C318" s="108">
        <v>17364</v>
      </c>
      <c r="D318" s="109">
        <v>15510.24</v>
      </c>
      <c r="E318" s="108">
        <v>19206</v>
      </c>
      <c r="F318" s="108">
        <v>1842</v>
      </c>
      <c r="G318" s="109">
        <v>110.61</v>
      </c>
    </row>
    <row r="319" spans="1:7" ht="37.5" x14ac:dyDescent="0.3">
      <c r="A319" s="103" t="s">
        <v>1158</v>
      </c>
      <c r="B319" s="108">
        <v>11200</v>
      </c>
      <c r="C319" s="108">
        <v>11487</v>
      </c>
      <c r="D319" s="109">
        <v>8878.67</v>
      </c>
      <c r="E319" s="108">
        <v>11674</v>
      </c>
      <c r="F319" s="108">
        <v>187</v>
      </c>
      <c r="G319" s="109">
        <v>101.63</v>
      </c>
    </row>
    <row r="320" spans="1:7" ht="37.5" x14ac:dyDescent="0.3">
      <c r="A320" s="103" t="s">
        <v>1159</v>
      </c>
      <c r="B320" s="108">
        <v>6823</v>
      </c>
      <c r="C320" s="108">
        <v>6743</v>
      </c>
      <c r="D320" s="109">
        <v>4659.05</v>
      </c>
      <c r="E320" s="108">
        <v>6184</v>
      </c>
      <c r="F320" s="108">
        <v>-559</v>
      </c>
      <c r="G320" s="109">
        <v>91.71</v>
      </c>
    </row>
    <row r="321" spans="1:7" ht="37.5" x14ac:dyDescent="0.3">
      <c r="A321" s="103" t="s">
        <v>1160</v>
      </c>
      <c r="B321" s="108">
        <v>20583</v>
      </c>
      <c r="C321" s="108">
        <v>17646</v>
      </c>
      <c r="D321" s="109">
        <v>15754.06</v>
      </c>
      <c r="E321" s="108">
        <v>22321</v>
      </c>
      <c r="F321" s="108">
        <v>4675</v>
      </c>
      <c r="G321" s="109">
        <v>126.49</v>
      </c>
    </row>
    <row r="322" spans="1:7" ht="37.5" x14ac:dyDescent="0.3">
      <c r="A322" s="103" t="s">
        <v>1161</v>
      </c>
      <c r="B322" s="108">
        <v>16853</v>
      </c>
      <c r="C322" s="108">
        <v>15148</v>
      </c>
      <c r="D322" s="109">
        <v>13951.63</v>
      </c>
      <c r="E322" s="108">
        <v>16190</v>
      </c>
      <c r="F322" s="108">
        <v>1042</v>
      </c>
      <c r="G322" s="109">
        <v>106.88</v>
      </c>
    </row>
    <row r="323" spans="1:7" ht="37.5" x14ac:dyDescent="0.3">
      <c r="A323" s="103" t="s">
        <v>1162</v>
      </c>
      <c r="B323" s="108">
        <v>195906</v>
      </c>
      <c r="C323" s="108">
        <v>166918</v>
      </c>
      <c r="D323" s="109">
        <v>145481.42000000001</v>
      </c>
      <c r="E323" s="108">
        <v>170434</v>
      </c>
      <c r="F323" s="108">
        <v>3516</v>
      </c>
      <c r="G323" s="109">
        <v>102.11</v>
      </c>
    </row>
    <row r="324" spans="1:7" ht="37.5" x14ac:dyDescent="0.3">
      <c r="A324" s="103" t="s">
        <v>1163</v>
      </c>
      <c r="B324" s="108">
        <v>39465</v>
      </c>
      <c r="C324" s="108">
        <v>26180</v>
      </c>
      <c r="D324" s="109">
        <v>22754.14</v>
      </c>
      <c r="E324" s="108">
        <v>31180</v>
      </c>
      <c r="F324" s="108">
        <v>5000</v>
      </c>
      <c r="G324" s="109">
        <v>119.1</v>
      </c>
    </row>
    <row r="325" spans="1:7" ht="37.5" x14ac:dyDescent="0.3">
      <c r="A325" s="103" t="s">
        <v>1164</v>
      </c>
      <c r="B325" s="108">
        <v>4605</v>
      </c>
      <c r="C325" s="108">
        <v>756</v>
      </c>
      <c r="D325" s="109">
        <v>610.17999999999995</v>
      </c>
      <c r="E325" s="108">
        <v>2264</v>
      </c>
      <c r="F325" s="108">
        <v>1508</v>
      </c>
      <c r="G325" s="109">
        <v>299.47000000000003</v>
      </c>
    </row>
    <row r="326" spans="1:7" x14ac:dyDescent="0.3">
      <c r="A326" s="103" t="s">
        <v>1165</v>
      </c>
      <c r="B326" s="108">
        <v>11700</v>
      </c>
      <c r="C326" s="108">
        <v>8274</v>
      </c>
      <c r="D326" s="109">
        <v>8271.68</v>
      </c>
      <c r="E326" s="108">
        <v>8000</v>
      </c>
      <c r="F326" s="108">
        <v>-274</v>
      </c>
      <c r="G326" s="109">
        <v>96.69</v>
      </c>
    </row>
    <row r="327" spans="1:7" x14ac:dyDescent="0.3">
      <c r="A327" s="103" t="s">
        <v>1166</v>
      </c>
      <c r="B327" s="108">
        <v>5050</v>
      </c>
      <c r="C327" s="108">
        <v>4550</v>
      </c>
      <c r="D327" s="109">
        <v>4233.24</v>
      </c>
      <c r="E327" s="108">
        <v>5050</v>
      </c>
      <c r="F327" s="108">
        <v>500</v>
      </c>
      <c r="G327" s="109">
        <v>110.99</v>
      </c>
    </row>
    <row r="328" spans="1:7" x14ac:dyDescent="0.3">
      <c r="A328" s="103" t="s">
        <v>1167</v>
      </c>
      <c r="B328" s="108">
        <v>57557</v>
      </c>
      <c r="C328" s="108">
        <v>54421</v>
      </c>
      <c r="D328" s="109">
        <v>54418.49</v>
      </c>
      <c r="E328" s="108">
        <v>50000</v>
      </c>
      <c r="F328" s="108">
        <v>-4421</v>
      </c>
      <c r="G328" s="109">
        <v>91.88</v>
      </c>
    </row>
    <row r="329" spans="1:7" ht="37.5" x14ac:dyDescent="0.3">
      <c r="A329" s="103" t="s">
        <v>1168</v>
      </c>
      <c r="B329" s="108">
        <v>6440</v>
      </c>
      <c r="C329" s="108">
        <v>0</v>
      </c>
      <c r="D329" s="109">
        <v>0</v>
      </c>
      <c r="E329" s="108">
        <v>0</v>
      </c>
      <c r="F329" s="108">
        <v>0</v>
      </c>
      <c r="G329" s="109">
        <v>0</v>
      </c>
    </row>
    <row r="330" spans="1:7" x14ac:dyDescent="0.3">
      <c r="A330" s="103" t="s">
        <v>1169</v>
      </c>
      <c r="B330" s="108">
        <v>2300</v>
      </c>
      <c r="C330" s="108">
        <v>2879</v>
      </c>
      <c r="D330" s="109">
        <v>2878.08</v>
      </c>
      <c r="E330" s="108">
        <v>0</v>
      </c>
      <c r="F330" s="108">
        <v>-2879</v>
      </c>
      <c r="G330" s="109">
        <v>0</v>
      </c>
    </row>
    <row r="331" spans="1:7" ht="37.5" x14ac:dyDescent="0.3">
      <c r="A331" s="103" t="s">
        <v>1170</v>
      </c>
      <c r="B331" s="108">
        <v>4080</v>
      </c>
      <c r="C331" s="108">
        <v>3346</v>
      </c>
      <c r="D331" s="109">
        <v>3099.76</v>
      </c>
      <c r="E331" s="108">
        <v>0</v>
      </c>
      <c r="F331" s="108">
        <v>-3346</v>
      </c>
      <c r="G331" s="109">
        <v>0</v>
      </c>
    </row>
    <row r="332" spans="1:7" ht="56.25" x14ac:dyDescent="0.3">
      <c r="A332" s="103" t="s">
        <v>1171</v>
      </c>
      <c r="B332" s="108">
        <v>4000</v>
      </c>
      <c r="C332" s="108">
        <v>4000</v>
      </c>
      <c r="D332" s="109">
        <v>4000</v>
      </c>
      <c r="E332" s="108">
        <v>0</v>
      </c>
      <c r="F332" s="108">
        <v>-4000</v>
      </c>
      <c r="G332" s="109">
        <v>0</v>
      </c>
    </row>
    <row r="333" spans="1:7" ht="56.25" x14ac:dyDescent="0.3">
      <c r="A333" s="103" t="s">
        <v>1172</v>
      </c>
      <c r="B333" s="108">
        <v>30992</v>
      </c>
      <c r="C333" s="108">
        <v>31613</v>
      </c>
      <c r="D333" s="109">
        <v>28223.13</v>
      </c>
      <c r="E333" s="108">
        <v>28693</v>
      </c>
      <c r="F333" s="108">
        <v>-2920</v>
      </c>
      <c r="G333" s="109">
        <v>90.76</v>
      </c>
    </row>
    <row r="334" spans="1:7" ht="75" x14ac:dyDescent="0.3">
      <c r="A334" s="103" t="s">
        <v>1173</v>
      </c>
      <c r="B334" s="108">
        <v>17570</v>
      </c>
      <c r="C334" s="108">
        <v>16560</v>
      </c>
      <c r="D334" s="109">
        <v>14062.65</v>
      </c>
      <c r="E334" s="108">
        <v>15930</v>
      </c>
      <c r="F334" s="108">
        <v>-630</v>
      </c>
      <c r="G334" s="109">
        <v>96.2</v>
      </c>
    </row>
    <row r="335" spans="1:7" ht="75" x14ac:dyDescent="0.3">
      <c r="A335" s="103" t="s">
        <v>1174</v>
      </c>
      <c r="B335" s="108">
        <v>0</v>
      </c>
      <c r="C335" s="108">
        <v>907</v>
      </c>
      <c r="D335" s="109">
        <v>907</v>
      </c>
      <c r="E335" s="108">
        <v>0</v>
      </c>
      <c r="F335" s="108">
        <v>-907</v>
      </c>
      <c r="G335" s="109">
        <v>0</v>
      </c>
    </row>
    <row r="336" spans="1:7" ht="56.25" x14ac:dyDescent="0.3">
      <c r="A336" s="103" t="s">
        <v>1175</v>
      </c>
      <c r="B336" s="108">
        <v>9280</v>
      </c>
      <c r="C336" s="108">
        <v>11280</v>
      </c>
      <c r="D336" s="109">
        <v>10807.73</v>
      </c>
      <c r="E336" s="108">
        <v>12510</v>
      </c>
      <c r="F336" s="108">
        <v>1230</v>
      </c>
      <c r="G336" s="109">
        <v>110.9</v>
      </c>
    </row>
    <row r="337" spans="1:7" ht="56.25" x14ac:dyDescent="0.3">
      <c r="A337" s="103" t="s">
        <v>1176</v>
      </c>
      <c r="B337" s="108">
        <v>48647</v>
      </c>
      <c r="C337" s="108">
        <v>49371</v>
      </c>
      <c r="D337" s="109">
        <v>44630.2</v>
      </c>
      <c r="E337" s="108">
        <v>44965</v>
      </c>
      <c r="F337" s="108">
        <v>-4406</v>
      </c>
      <c r="G337" s="109">
        <v>91.08</v>
      </c>
    </row>
    <row r="338" spans="1:7" ht="56.25" x14ac:dyDescent="0.3">
      <c r="A338" s="103" t="s">
        <v>1177</v>
      </c>
      <c r="B338" s="108">
        <v>29480</v>
      </c>
      <c r="C338" s="108">
        <v>29480</v>
      </c>
      <c r="D338" s="109">
        <v>28531.84</v>
      </c>
      <c r="E338" s="108">
        <v>32000</v>
      </c>
      <c r="F338" s="108">
        <v>2520</v>
      </c>
      <c r="G338" s="109">
        <v>108.55</v>
      </c>
    </row>
    <row r="339" spans="1:7" ht="56.25" x14ac:dyDescent="0.3">
      <c r="A339" s="103" t="s">
        <v>1178</v>
      </c>
      <c r="B339" s="108">
        <v>0</v>
      </c>
      <c r="C339" s="108">
        <v>761</v>
      </c>
      <c r="D339" s="109">
        <v>760.1</v>
      </c>
      <c r="E339" s="108">
        <v>0</v>
      </c>
      <c r="F339" s="108">
        <v>-761</v>
      </c>
      <c r="G339" s="109">
        <v>0</v>
      </c>
    </row>
    <row r="340" spans="1:7" ht="56.25" x14ac:dyDescent="0.3">
      <c r="A340" s="103" t="s">
        <v>1179</v>
      </c>
      <c r="B340" s="108">
        <v>46515</v>
      </c>
      <c r="C340" s="108">
        <v>46515</v>
      </c>
      <c r="D340" s="109">
        <v>43349.9</v>
      </c>
      <c r="E340" s="108">
        <v>50356</v>
      </c>
      <c r="F340" s="108">
        <v>3841</v>
      </c>
      <c r="G340" s="109">
        <v>108.26</v>
      </c>
    </row>
    <row r="341" spans="1:7" ht="56.25" x14ac:dyDescent="0.3">
      <c r="A341" s="103" t="s">
        <v>1180</v>
      </c>
      <c r="B341" s="108">
        <v>35860</v>
      </c>
      <c r="C341" s="108">
        <v>35360</v>
      </c>
      <c r="D341" s="109">
        <v>29949.759999999998</v>
      </c>
      <c r="E341" s="108">
        <v>32000</v>
      </c>
      <c r="F341" s="108">
        <v>-3360</v>
      </c>
      <c r="G341" s="109">
        <v>90.5</v>
      </c>
    </row>
    <row r="342" spans="1:7" ht="56.25" x14ac:dyDescent="0.3">
      <c r="A342" s="103" t="s">
        <v>1181</v>
      </c>
      <c r="B342" s="108">
        <v>0</v>
      </c>
      <c r="C342" s="108">
        <v>1200</v>
      </c>
      <c r="D342" s="109">
        <v>1198.8900000000001</v>
      </c>
      <c r="E342" s="108">
        <v>0</v>
      </c>
      <c r="F342" s="108">
        <v>-1200</v>
      </c>
      <c r="G342" s="109">
        <v>0</v>
      </c>
    </row>
    <row r="343" spans="1:7" ht="56.25" x14ac:dyDescent="0.3">
      <c r="A343" s="103" t="s">
        <v>1182</v>
      </c>
      <c r="B343" s="108">
        <v>53110</v>
      </c>
      <c r="C343" s="108">
        <v>51398</v>
      </c>
      <c r="D343" s="109">
        <v>48854.080000000002</v>
      </c>
      <c r="E343" s="108">
        <v>72315</v>
      </c>
      <c r="F343" s="108">
        <v>20917</v>
      </c>
      <c r="G343" s="109">
        <v>140.69999999999999</v>
      </c>
    </row>
    <row r="344" spans="1:7" ht="75" x14ac:dyDescent="0.3">
      <c r="A344" s="103" t="s">
        <v>1183</v>
      </c>
      <c r="B344" s="108">
        <v>37150</v>
      </c>
      <c r="C344" s="108">
        <v>37150</v>
      </c>
      <c r="D344" s="109">
        <v>32404.95</v>
      </c>
      <c r="E344" s="108">
        <v>35000</v>
      </c>
      <c r="F344" s="108">
        <v>-2150</v>
      </c>
      <c r="G344" s="109">
        <v>94.21</v>
      </c>
    </row>
    <row r="345" spans="1:7" ht="75" x14ac:dyDescent="0.3">
      <c r="A345" s="103" t="s">
        <v>1184</v>
      </c>
      <c r="B345" s="108">
        <v>0</v>
      </c>
      <c r="C345" s="108">
        <v>1583</v>
      </c>
      <c r="D345" s="109">
        <v>1583</v>
      </c>
      <c r="E345" s="108">
        <v>0</v>
      </c>
      <c r="F345" s="108">
        <v>-1583</v>
      </c>
      <c r="G345" s="109">
        <v>0</v>
      </c>
    </row>
    <row r="346" spans="1:7" ht="56.25" x14ac:dyDescent="0.3">
      <c r="A346" s="103" t="s">
        <v>1185</v>
      </c>
      <c r="B346" s="108">
        <v>91197</v>
      </c>
      <c r="C346" s="108">
        <v>91197</v>
      </c>
      <c r="D346" s="109">
        <v>75718.210000000006</v>
      </c>
      <c r="E346" s="108">
        <v>79456</v>
      </c>
      <c r="F346" s="108">
        <v>-11741</v>
      </c>
      <c r="G346" s="109">
        <v>87.13</v>
      </c>
    </row>
    <row r="347" spans="1:7" ht="75" x14ac:dyDescent="0.3">
      <c r="A347" s="103" t="s">
        <v>1186</v>
      </c>
      <c r="B347" s="108">
        <v>63500</v>
      </c>
      <c r="C347" s="108">
        <v>60500</v>
      </c>
      <c r="D347" s="109">
        <v>56616.59</v>
      </c>
      <c r="E347" s="108">
        <v>59000</v>
      </c>
      <c r="F347" s="108">
        <v>-1500</v>
      </c>
      <c r="G347" s="109">
        <v>97.52</v>
      </c>
    </row>
    <row r="348" spans="1:7" ht="75" x14ac:dyDescent="0.3">
      <c r="A348" s="103" t="s">
        <v>1187</v>
      </c>
      <c r="B348" s="108">
        <v>0</v>
      </c>
      <c r="C348" s="108">
        <v>2731</v>
      </c>
      <c r="D348" s="109">
        <v>2730.75</v>
      </c>
      <c r="E348" s="108">
        <v>0</v>
      </c>
      <c r="F348" s="108">
        <v>-2731</v>
      </c>
      <c r="G348" s="109">
        <v>0</v>
      </c>
    </row>
    <row r="349" spans="1:7" ht="56.25" x14ac:dyDescent="0.3">
      <c r="A349" s="103" t="s">
        <v>1188</v>
      </c>
      <c r="B349" s="108">
        <v>14168</v>
      </c>
      <c r="C349" s="108">
        <v>22682</v>
      </c>
      <c r="D349" s="109">
        <v>22072.95</v>
      </c>
      <c r="E349" s="108">
        <v>18225</v>
      </c>
      <c r="F349" s="108">
        <v>-4457</v>
      </c>
      <c r="G349" s="109">
        <v>80.349999999999994</v>
      </c>
    </row>
    <row r="350" spans="1:7" ht="75" x14ac:dyDescent="0.3">
      <c r="A350" s="103" t="s">
        <v>1189</v>
      </c>
      <c r="B350" s="108">
        <v>20880</v>
      </c>
      <c r="C350" s="108">
        <v>20218</v>
      </c>
      <c r="D350" s="109">
        <v>18030.650000000001</v>
      </c>
      <c r="E350" s="108">
        <v>20000</v>
      </c>
      <c r="F350" s="108">
        <v>-218</v>
      </c>
      <c r="G350" s="109">
        <v>98.92</v>
      </c>
    </row>
    <row r="351" spans="1:7" ht="75" x14ac:dyDescent="0.3">
      <c r="A351" s="103" t="s">
        <v>1190</v>
      </c>
      <c r="B351" s="108">
        <v>0</v>
      </c>
      <c r="C351" s="108">
        <v>781</v>
      </c>
      <c r="D351" s="109">
        <v>779.53</v>
      </c>
      <c r="E351" s="108">
        <v>0</v>
      </c>
      <c r="F351" s="108">
        <v>-781</v>
      </c>
      <c r="G351" s="109">
        <v>0</v>
      </c>
    </row>
    <row r="352" spans="1:7" ht="75" x14ac:dyDescent="0.3">
      <c r="A352" s="103" t="s">
        <v>1191</v>
      </c>
      <c r="B352" s="108">
        <v>5303</v>
      </c>
      <c r="C352" s="108">
        <v>5492</v>
      </c>
      <c r="D352" s="109">
        <v>4237.1099999999997</v>
      </c>
      <c r="E352" s="108">
        <v>6713</v>
      </c>
      <c r="F352" s="108">
        <v>1221</v>
      </c>
      <c r="G352" s="109">
        <v>122.23</v>
      </c>
    </row>
    <row r="353" spans="1:7" ht="75" x14ac:dyDescent="0.3">
      <c r="A353" s="103" t="s">
        <v>1192</v>
      </c>
      <c r="B353" s="108">
        <v>20309</v>
      </c>
      <c r="C353" s="108">
        <v>20309</v>
      </c>
      <c r="D353" s="109">
        <v>17336.259999999998</v>
      </c>
      <c r="E353" s="108">
        <v>20948</v>
      </c>
      <c r="F353" s="108">
        <v>639</v>
      </c>
      <c r="G353" s="109">
        <v>103.15</v>
      </c>
    </row>
    <row r="354" spans="1:7" ht="75" x14ac:dyDescent="0.3">
      <c r="A354" s="103" t="s">
        <v>1193</v>
      </c>
      <c r="B354" s="108">
        <v>1544</v>
      </c>
      <c r="C354" s="108">
        <v>1355</v>
      </c>
      <c r="D354" s="109">
        <v>1205.0899999999999</v>
      </c>
      <c r="E354" s="108">
        <v>0</v>
      </c>
      <c r="F354" s="108">
        <v>-1355</v>
      </c>
      <c r="G354" s="109">
        <v>0</v>
      </c>
    </row>
    <row r="355" spans="1:7" ht="75" x14ac:dyDescent="0.3">
      <c r="A355" s="103" t="s">
        <v>1194</v>
      </c>
      <c r="B355" s="108">
        <v>8021</v>
      </c>
      <c r="C355" s="108">
        <v>29541</v>
      </c>
      <c r="D355" s="109">
        <v>27834.880000000001</v>
      </c>
      <c r="E355" s="108">
        <v>7951</v>
      </c>
      <c r="F355" s="108">
        <v>-21590</v>
      </c>
      <c r="G355" s="109">
        <v>26.92</v>
      </c>
    </row>
    <row r="356" spans="1:7" ht="75" x14ac:dyDescent="0.3">
      <c r="A356" s="103" t="s">
        <v>1195</v>
      </c>
      <c r="B356" s="108">
        <v>33090</v>
      </c>
      <c r="C356" s="108">
        <v>33090</v>
      </c>
      <c r="D356" s="109">
        <v>30474.47</v>
      </c>
      <c r="E356" s="108">
        <v>0</v>
      </c>
      <c r="F356" s="108">
        <v>-33090</v>
      </c>
      <c r="G356" s="109">
        <v>0</v>
      </c>
    </row>
    <row r="357" spans="1:7" ht="56.25" x14ac:dyDescent="0.3">
      <c r="A357" s="103" t="s">
        <v>1196</v>
      </c>
      <c r="B357" s="108">
        <v>3824</v>
      </c>
      <c r="C357" s="108">
        <v>3824</v>
      </c>
      <c r="D357" s="109">
        <v>1949.9</v>
      </c>
      <c r="E357" s="108">
        <v>2831</v>
      </c>
      <c r="F357" s="108">
        <v>-993</v>
      </c>
      <c r="G357" s="109">
        <v>74.03</v>
      </c>
    </row>
    <row r="358" spans="1:7" ht="93.75" x14ac:dyDescent="0.3">
      <c r="A358" s="103" t="s">
        <v>1197</v>
      </c>
      <c r="B358" s="108">
        <v>47287</v>
      </c>
      <c r="C358" s="108">
        <v>45043</v>
      </c>
      <c r="D358" s="109">
        <v>11271.1</v>
      </c>
      <c r="E358" s="108">
        <v>38905</v>
      </c>
      <c r="F358" s="108">
        <v>-6138</v>
      </c>
      <c r="G358" s="109">
        <v>86.37</v>
      </c>
    </row>
    <row r="359" spans="1:7" ht="37.5" x14ac:dyDescent="0.3">
      <c r="A359" s="103" t="s">
        <v>1198</v>
      </c>
      <c r="B359" s="108">
        <v>14916</v>
      </c>
      <c r="C359" s="108">
        <v>8271</v>
      </c>
      <c r="D359" s="109">
        <v>7799.72</v>
      </c>
      <c r="E359" s="108">
        <v>0</v>
      </c>
      <c r="F359" s="108">
        <v>-8271</v>
      </c>
      <c r="G359" s="109">
        <v>0</v>
      </c>
    </row>
    <row r="360" spans="1:7" ht="37.5" x14ac:dyDescent="0.3">
      <c r="A360" s="103" t="s">
        <v>1199</v>
      </c>
      <c r="B360" s="108">
        <v>17560</v>
      </c>
      <c r="C360" s="108">
        <v>6758</v>
      </c>
      <c r="D360" s="109">
        <v>6757.81</v>
      </c>
      <c r="E360" s="108">
        <v>0</v>
      </c>
      <c r="F360" s="108">
        <v>-6758</v>
      </c>
      <c r="G360" s="109">
        <v>0</v>
      </c>
    </row>
    <row r="361" spans="1:7" ht="37.5" x14ac:dyDescent="0.3">
      <c r="A361" s="103" t="s">
        <v>1200</v>
      </c>
      <c r="B361" s="108">
        <v>4545</v>
      </c>
      <c r="C361" s="108">
        <v>759</v>
      </c>
      <c r="D361" s="109">
        <v>758.12</v>
      </c>
      <c r="E361" s="108">
        <v>0</v>
      </c>
      <c r="F361" s="108">
        <v>-759</v>
      </c>
      <c r="G361" s="109">
        <v>0</v>
      </c>
    </row>
    <row r="362" spans="1:7" ht="37.5" x14ac:dyDescent="0.3">
      <c r="A362" s="103" t="s">
        <v>1201</v>
      </c>
      <c r="B362" s="108">
        <v>65160</v>
      </c>
      <c r="C362" s="108">
        <v>75978</v>
      </c>
      <c r="D362" s="109">
        <v>67819.59</v>
      </c>
      <c r="E362" s="108">
        <v>84694</v>
      </c>
      <c r="F362" s="108">
        <v>8716</v>
      </c>
      <c r="G362" s="109">
        <v>111.47</v>
      </c>
    </row>
    <row r="363" spans="1:7" ht="37.5" x14ac:dyDescent="0.3">
      <c r="A363" s="103" t="s">
        <v>1202</v>
      </c>
      <c r="B363" s="108">
        <v>34050</v>
      </c>
      <c r="C363" s="108">
        <v>31897</v>
      </c>
      <c r="D363" s="109">
        <v>28274.080000000002</v>
      </c>
      <c r="E363" s="108">
        <v>32500</v>
      </c>
      <c r="F363" s="108">
        <v>603</v>
      </c>
      <c r="G363" s="109">
        <v>101.89</v>
      </c>
    </row>
    <row r="364" spans="1:7" ht="37.5" x14ac:dyDescent="0.3">
      <c r="A364" s="103" t="s">
        <v>1203</v>
      </c>
      <c r="B364" s="108">
        <v>0</v>
      </c>
      <c r="C364" s="108">
        <v>2590</v>
      </c>
      <c r="D364" s="109">
        <v>2589.89</v>
      </c>
      <c r="E364" s="108">
        <v>0</v>
      </c>
      <c r="F364" s="108">
        <v>-2590</v>
      </c>
      <c r="G364" s="109">
        <v>0</v>
      </c>
    </row>
    <row r="365" spans="1:7" ht="37.5" x14ac:dyDescent="0.3">
      <c r="A365" s="103" t="s">
        <v>1204</v>
      </c>
      <c r="B365" s="108">
        <v>86430</v>
      </c>
      <c r="C365" s="108">
        <v>87100</v>
      </c>
      <c r="D365" s="109">
        <v>84247.4</v>
      </c>
      <c r="E365" s="108">
        <v>85086</v>
      </c>
      <c r="F365" s="108">
        <v>-2014</v>
      </c>
      <c r="G365" s="109">
        <v>97.69</v>
      </c>
    </row>
    <row r="366" spans="1:7" ht="37.5" x14ac:dyDescent="0.3">
      <c r="A366" s="103" t="s">
        <v>1205</v>
      </c>
      <c r="B366" s="108">
        <v>62670</v>
      </c>
      <c r="C366" s="108">
        <v>53656</v>
      </c>
      <c r="D366" s="109">
        <v>50314.82</v>
      </c>
      <c r="E366" s="108">
        <v>52400</v>
      </c>
      <c r="F366" s="108">
        <v>-1256</v>
      </c>
      <c r="G366" s="109">
        <v>97.66</v>
      </c>
    </row>
    <row r="367" spans="1:7" ht="37.5" x14ac:dyDescent="0.3">
      <c r="A367" s="103" t="s">
        <v>1206</v>
      </c>
      <c r="B367" s="108">
        <v>0</v>
      </c>
      <c r="C367" s="108">
        <v>5120</v>
      </c>
      <c r="D367" s="109">
        <v>5119.58</v>
      </c>
      <c r="E367" s="108">
        <v>0</v>
      </c>
      <c r="F367" s="108">
        <v>-5120</v>
      </c>
      <c r="G367" s="109">
        <v>0</v>
      </c>
    </row>
    <row r="368" spans="1:7" ht="37.5" x14ac:dyDescent="0.3">
      <c r="A368" s="103" t="s">
        <v>1207</v>
      </c>
      <c r="B368" s="108">
        <v>104573</v>
      </c>
      <c r="C368" s="108">
        <v>107013</v>
      </c>
      <c r="D368" s="109">
        <v>94325.82</v>
      </c>
      <c r="E368" s="108">
        <v>97610</v>
      </c>
      <c r="F368" s="108">
        <v>-9403</v>
      </c>
      <c r="G368" s="109">
        <v>91.21</v>
      </c>
    </row>
    <row r="369" spans="1:7" ht="37.5" x14ac:dyDescent="0.3">
      <c r="A369" s="103" t="s">
        <v>1208</v>
      </c>
      <c r="B369" s="108">
        <v>38460</v>
      </c>
      <c r="C369" s="108">
        <v>38460</v>
      </c>
      <c r="D369" s="109">
        <v>34328.43</v>
      </c>
      <c r="E369" s="108">
        <v>39110</v>
      </c>
      <c r="F369" s="108">
        <v>650</v>
      </c>
      <c r="G369" s="109">
        <v>101.69</v>
      </c>
    </row>
    <row r="370" spans="1:7" ht="37.5" x14ac:dyDescent="0.3">
      <c r="A370" s="103" t="s">
        <v>1209</v>
      </c>
      <c r="B370" s="108">
        <v>0</v>
      </c>
      <c r="C370" s="108">
        <v>935</v>
      </c>
      <c r="D370" s="109">
        <v>933.96</v>
      </c>
      <c r="E370" s="108">
        <v>1868</v>
      </c>
      <c r="F370" s="108">
        <v>933</v>
      </c>
      <c r="G370" s="109">
        <v>199.79</v>
      </c>
    </row>
    <row r="371" spans="1:7" ht="37.5" x14ac:dyDescent="0.3">
      <c r="A371" s="103" t="s">
        <v>1210</v>
      </c>
      <c r="B371" s="108">
        <v>0</v>
      </c>
      <c r="C371" s="108">
        <v>1980</v>
      </c>
      <c r="D371" s="109">
        <v>1979.52</v>
      </c>
      <c r="E371" s="108">
        <v>0</v>
      </c>
      <c r="F371" s="108">
        <v>-1980</v>
      </c>
      <c r="G371" s="109">
        <v>0</v>
      </c>
    </row>
    <row r="372" spans="1:7" ht="150" x14ac:dyDescent="0.3">
      <c r="A372" s="103" t="s">
        <v>1211</v>
      </c>
      <c r="B372" s="108">
        <v>11578</v>
      </c>
      <c r="C372" s="108">
        <v>11578</v>
      </c>
      <c r="D372" s="109">
        <v>8859</v>
      </c>
      <c r="E372" s="108">
        <v>2720</v>
      </c>
      <c r="F372" s="108">
        <v>-8858</v>
      </c>
      <c r="G372" s="109">
        <v>23.49</v>
      </c>
    </row>
    <row r="373" spans="1:7" x14ac:dyDescent="0.3">
      <c r="A373" s="103" t="s">
        <v>1212</v>
      </c>
      <c r="B373" s="108">
        <v>68535</v>
      </c>
      <c r="C373" s="108">
        <v>68054</v>
      </c>
      <c r="D373" s="109">
        <v>64023.94</v>
      </c>
      <c r="E373" s="108">
        <v>84980</v>
      </c>
      <c r="F373" s="108">
        <v>16926</v>
      </c>
      <c r="G373" s="109">
        <v>124.87</v>
      </c>
    </row>
    <row r="374" spans="1:7" ht="37.5" x14ac:dyDescent="0.3">
      <c r="A374" s="103" t="s">
        <v>1213</v>
      </c>
      <c r="B374" s="108">
        <v>28725</v>
      </c>
      <c r="C374" s="108">
        <v>26325</v>
      </c>
      <c r="D374" s="109">
        <v>24772.99</v>
      </c>
      <c r="E374" s="108">
        <v>28710</v>
      </c>
      <c r="F374" s="108">
        <v>2385</v>
      </c>
      <c r="G374" s="109">
        <v>109.06</v>
      </c>
    </row>
    <row r="375" spans="1:7" ht="37.5" x14ac:dyDescent="0.3">
      <c r="A375" s="103" t="s">
        <v>1214</v>
      </c>
      <c r="B375" s="108">
        <v>0</v>
      </c>
      <c r="C375" s="108">
        <v>2467</v>
      </c>
      <c r="D375" s="109">
        <v>2467</v>
      </c>
      <c r="E375" s="108">
        <v>0</v>
      </c>
      <c r="F375" s="108">
        <v>-2467</v>
      </c>
      <c r="G375" s="109">
        <v>0</v>
      </c>
    </row>
    <row r="376" spans="1:7" ht="75" x14ac:dyDescent="0.3">
      <c r="A376" s="103" t="s">
        <v>1215</v>
      </c>
      <c r="B376" s="108">
        <v>2435</v>
      </c>
      <c r="C376" s="108">
        <v>2434</v>
      </c>
      <c r="D376" s="109">
        <v>159.74</v>
      </c>
      <c r="E376" s="108">
        <v>0</v>
      </c>
      <c r="F376" s="108">
        <v>-2434</v>
      </c>
      <c r="G376" s="109">
        <v>0</v>
      </c>
    </row>
    <row r="377" spans="1:7" ht="37.5" x14ac:dyDescent="0.3">
      <c r="A377" s="103" t="s">
        <v>1216</v>
      </c>
      <c r="B377" s="108">
        <v>69647</v>
      </c>
      <c r="C377" s="108">
        <v>74020</v>
      </c>
      <c r="D377" s="109">
        <v>73533.919999999998</v>
      </c>
      <c r="E377" s="108">
        <v>76893</v>
      </c>
      <c r="F377" s="108">
        <v>2873</v>
      </c>
      <c r="G377" s="109">
        <v>103.88</v>
      </c>
    </row>
    <row r="378" spans="1:7" ht="37.5" x14ac:dyDescent="0.3">
      <c r="A378" s="103" t="s">
        <v>1217</v>
      </c>
      <c r="B378" s="108">
        <v>42700</v>
      </c>
      <c r="C378" s="108">
        <v>35677</v>
      </c>
      <c r="D378" s="109">
        <v>32965.53</v>
      </c>
      <c r="E378" s="108">
        <v>35583</v>
      </c>
      <c r="F378" s="108">
        <v>-94</v>
      </c>
      <c r="G378" s="109">
        <v>99.74</v>
      </c>
    </row>
    <row r="379" spans="1:7" ht="37.5" x14ac:dyDescent="0.3">
      <c r="A379" s="103" t="s">
        <v>1218</v>
      </c>
      <c r="B379" s="108">
        <v>0</v>
      </c>
      <c r="C379" s="108">
        <v>3154</v>
      </c>
      <c r="D379" s="109">
        <v>3153.46</v>
      </c>
      <c r="E379" s="108">
        <v>0</v>
      </c>
      <c r="F379" s="108">
        <v>-3154</v>
      </c>
      <c r="G379" s="109">
        <v>0</v>
      </c>
    </row>
    <row r="380" spans="1:7" ht="56.25" x14ac:dyDescent="0.3">
      <c r="A380" s="103" t="s">
        <v>1219</v>
      </c>
      <c r="B380" s="108">
        <v>19759</v>
      </c>
      <c r="C380" s="108">
        <v>18597</v>
      </c>
      <c r="D380" s="109">
        <v>14112.92</v>
      </c>
      <c r="E380" s="108">
        <v>4484</v>
      </c>
      <c r="F380" s="108">
        <v>-14113</v>
      </c>
      <c r="G380" s="109">
        <v>24.11</v>
      </c>
    </row>
    <row r="381" spans="1:7" ht="93.75" x14ac:dyDescent="0.3">
      <c r="A381" s="103" t="s">
        <v>1220</v>
      </c>
      <c r="B381" s="108">
        <v>22460</v>
      </c>
      <c r="C381" s="108">
        <v>22460</v>
      </c>
      <c r="D381" s="109">
        <v>4526.68</v>
      </c>
      <c r="E381" s="108">
        <v>23549</v>
      </c>
      <c r="F381" s="108">
        <v>1089</v>
      </c>
      <c r="G381" s="109">
        <v>104.85</v>
      </c>
    </row>
    <row r="382" spans="1:7" ht="37.5" x14ac:dyDescent="0.3">
      <c r="A382" s="103" t="s">
        <v>1221</v>
      </c>
      <c r="B382" s="108">
        <v>12167</v>
      </c>
      <c r="C382" s="108">
        <v>13922</v>
      </c>
      <c r="D382" s="109">
        <v>13828.44</v>
      </c>
      <c r="E382" s="108">
        <v>14890</v>
      </c>
      <c r="F382" s="108">
        <v>968</v>
      </c>
      <c r="G382" s="109">
        <v>106.95</v>
      </c>
    </row>
    <row r="383" spans="1:7" ht="37.5" x14ac:dyDescent="0.3">
      <c r="A383" s="103" t="s">
        <v>1222</v>
      </c>
      <c r="B383" s="108">
        <v>25050</v>
      </c>
      <c r="C383" s="108">
        <v>27637</v>
      </c>
      <c r="D383" s="109">
        <v>22970.92</v>
      </c>
      <c r="E383" s="108">
        <v>72526</v>
      </c>
      <c r="F383" s="108">
        <v>44889</v>
      </c>
      <c r="G383" s="109">
        <v>262.42</v>
      </c>
    </row>
    <row r="384" spans="1:7" ht="37.5" x14ac:dyDescent="0.3">
      <c r="A384" s="103" t="s">
        <v>1223</v>
      </c>
      <c r="B384" s="108">
        <v>1500</v>
      </c>
      <c r="C384" s="108">
        <v>5300</v>
      </c>
      <c r="D384" s="109">
        <v>0</v>
      </c>
      <c r="E384" s="108">
        <v>1500</v>
      </c>
      <c r="F384" s="108">
        <v>-3800</v>
      </c>
      <c r="G384" s="109">
        <v>28.3</v>
      </c>
    </row>
    <row r="385" spans="1:7" x14ac:dyDescent="0.3">
      <c r="A385" s="103" t="s">
        <v>1224</v>
      </c>
      <c r="B385" s="108">
        <v>188343</v>
      </c>
      <c r="C385" s="108">
        <v>267943</v>
      </c>
      <c r="D385" s="109">
        <v>155537.15</v>
      </c>
      <c r="E385" s="108">
        <v>257017</v>
      </c>
      <c r="F385" s="108">
        <v>-10926</v>
      </c>
      <c r="G385" s="109">
        <v>95.92</v>
      </c>
    </row>
    <row r="386" spans="1:7" ht="37.5" x14ac:dyDescent="0.3">
      <c r="A386" s="103" t="s">
        <v>1225</v>
      </c>
      <c r="B386" s="108">
        <v>37000</v>
      </c>
      <c r="C386" s="108">
        <v>60000</v>
      </c>
      <c r="D386" s="109">
        <v>45207.64</v>
      </c>
      <c r="E386" s="108">
        <v>35000</v>
      </c>
      <c r="F386" s="108">
        <v>-25000</v>
      </c>
      <c r="G386" s="109">
        <v>58.33</v>
      </c>
    </row>
    <row r="387" spans="1:7" ht="56.25" x14ac:dyDescent="0.3">
      <c r="A387" s="103" t="s">
        <v>1226</v>
      </c>
      <c r="B387" s="108">
        <v>28947</v>
      </c>
      <c r="C387" s="108">
        <v>28434</v>
      </c>
      <c r="D387" s="109">
        <v>23884.78</v>
      </c>
      <c r="E387" s="108">
        <v>0</v>
      </c>
      <c r="F387" s="108">
        <v>-28434</v>
      </c>
      <c r="G387" s="109">
        <v>0</v>
      </c>
    </row>
    <row r="388" spans="1:7" ht="75" x14ac:dyDescent="0.3">
      <c r="A388" s="103" t="s">
        <v>1227</v>
      </c>
      <c r="B388" s="108">
        <v>676</v>
      </c>
      <c r="C388" s="108">
        <v>676</v>
      </c>
      <c r="D388" s="109">
        <v>675.18</v>
      </c>
      <c r="E388" s="108">
        <v>0</v>
      </c>
      <c r="F388" s="108">
        <v>-676</v>
      </c>
      <c r="G388" s="109">
        <v>0</v>
      </c>
    </row>
    <row r="389" spans="1:7" ht="37.5" x14ac:dyDescent="0.3">
      <c r="A389" s="103" t="s">
        <v>1228</v>
      </c>
      <c r="B389" s="108">
        <v>0</v>
      </c>
      <c r="C389" s="108">
        <v>38841</v>
      </c>
      <c r="D389" s="109">
        <v>38826.080000000002</v>
      </c>
      <c r="E389" s="108">
        <v>19405</v>
      </c>
      <c r="F389" s="108">
        <v>-19436</v>
      </c>
      <c r="G389" s="109">
        <v>49.96</v>
      </c>
    </row>
    <row r="390" spans="1:7" ht="56.25" x14ac:dyDescent="0.3">
      <c r="A390" s="103" t="s">
        <v>1229</v>
      </c>
      <c r="B390" s="108">
        <v>12</v>
      </c>
      <c r="C390" s="108">
        <v>12</v>
      </c>
      <c r="D390" s="109">
        <v>12</v>
      </c>
      <c r="E390" s="108">
        <v>0</v>
      </c>
      <c r="F390" s="108">
        <v>-12</v>
      </c>
      <c r="G390" s="109">
        <v>0</v>
      </c>
    </row>
    <row r="391" spans="1:7" ht="37.5" x14ac:dyDescent="0.3">
      <c r="A391" s="103" t="s">
        <v>1230</v>
      </c>
      <c r="B391" s="108">
        <v>343930</v>
      </c>
      <c r="C391" s="108">
        <v>354080</v>
      </c>
      <c r="D391" s="109">
        <v>317410.67</v>
      </c>
      <c r="E391" s="108">
        <v>330642</v>
      </c>
      <c r="F391" s="108">
        <v>-23438</v>
      </c>
      <c r="G391" s="109">
        <v>93.38</v>
      </c>
    </row>
    <row r="392" spans="1:7" ht="56.25" x14ac:dyDescent="0.3">
      <c r="A392" s="103" t="s">
        <v>1231</v>
      </c>
      <c r="B392" s="108">
        <v>104170</v>
      </c>
      <c r="C392" s="108">
        <v>93370</v>
      </c>
      <c r="D392" s="109">
        <v>93299.16</v>
      </c>
      <c r="E392" s="108">
        <v>275008</v>
      </c>
      <c r="F392" s="108">
        <v>181638</v>
      </c>
      <c r="G392" s="109">
        <v>294.54000000000002</v>
      </c>
    </row>
    <row r="393" spans="1:7" ht="56.25" x14ac:dyDescent="0.3">
      <c r="A393" s="103" t="s">
        <v>1232</v>
      </c>
      <c r="B393" s="108">
        <v>72690</v>
      </c>
      <c r="C393" s="108">
        <v>67690</v>
      </c>
      <c r="D393" s="109">
        <v>66430.210000000006</v>
      </c>
      <c r="E393" s="108">
        <v>140006</v>
      </c>
      <c r="F393" s="108">
        <v>72316</v>
      </c>
      <c r="G393" s="109">
        <v>206.83</v>
      </c>
    </row>
    <row r="394" spans="1:7" ht="37.5" x14ac:dyDescent="0.3">
      <c r="A394" s="103" t="s">
        <v>1233</v>
      </c>
      <c r="B394" s="108">
        <v>0</v>
      </c>
      <c r="C394" s="108">
        <v>19399</v>
      </c>
      <c r="D394" s="109">
        <v>19399</v>
      </c>
      <c r="E394" s="108">
        <v>0</v>
      </c>
      <c r="F394" s="108">
        <v>-19399</v>
      </c>
      <c r="G394" s="109">
        <v>0</v>
      </c>
    </row>
    <row r="395" spans="1:7" ht="56.25" x14ac:dyDescent="0.3">
      <c r="A395" s="103" t="s">
        <v>1234</v>
      </c>
      <c r="B395" s="108">
        <v>22804</v>
      </c>
      <c r="C395" s="108">
        <v>22804</v>
      </c>
      <c r="D395" s="109">
        <v>12013.2</v>
      </c>
      <c r="E395" s="108">
        <v>18489</v>
      </c>
      <c r="F395" s="108">
        <v>-4315</v>
      </c>
      <c r="G395" s="109">
        <v>81.08</v>
      </c>
    </row>
    <row r="396" spans="1:7" ht="56.25" x14ac:dyDescent="0.3">
      <c r="A396" s="103" t="s">
        <v>1235</v>
      </c>
      <c r="B396" s="108">
        <v>34896</v>
      </c>
      <c r="C396" s="108">
        <v>14948</v>
      </c>
      <c r="D396" s="109">
        <v>11634.86</v>
      </c>
      <c r="E396" s="108">
        <v>24821</v>
      </c>
      <c r="F396" s="108">
        <v>9873</v>
      </c>
      <c r="G396" s="109">
        <v>166.05</v>
      </c>
    </row>
    <row r="397" spans="1:7" ht="93.75" x14ac:dyDescent="0.3">
      <c r="A397" s="103" t="s">
        <v>1236</v>
      </c>
      <c r="B397" s="108">
        <v>777</v>
      </c>
      <c r="C397" s="108">
        <v>777</v>
      </c>
      <c r="D397" s="109">
        <v>0</v>
      </c>
      <c r="E397" s="108">
        <v>0</v>
      </c>
      <c r="F397" s="108">
        <v>-777</v>
      </c>
      <c r="G397" s="109">
        <v>0</v>
      </c>
    </row>
    <row r="398" spans="1:7" ht="56.25" x14ac:dyDescent="0.3">
      <c r="A398" s="103" t="s">
        <v>1237</v>
      </c>
      <c r="B398" s="108">
        <v>30672</v>
      </c>
      <c r="C398" s="108">
        <v>64462</v>
      </c>
      <c r="D398" s="109">
        <v>63950.54</v>
      </c>
      <c r="E398" s="108">
        <v>22936</v>
      </c>
      <c r="F398" s="108">
        <v>-41526</v>
      </c>
      <c r="G398" s="109">
        <v>35.58</v>
      </c>
    </row>
    <row r="399" spans="1:7" ht="112.5" x14ac:dyDescent="0.3">
      <c r="A399" s="103" t="s">
        <v>1238</v>
      </c>
      <c r="B399" s="108">
        <v>46272</v>
      </c>
      <c r="C399" s="108">
        <v>46272</v>
      </c>
      <c r="D399" s="109">
        <v>0</v>
      </c>
      <c r="E399" s="108">
        <v>23336</v>
      </c>
      <c r="F399" s="108">
        <v>-22936</v>
      </c>
      <c r="G399" s="109">
        <v>50.43</v>
      </c>
    </row>
    <row r="400" spans="1:7" ht="56.25" x14ac:dyDescent="0.3">
      <c r="A400" s="103" t="s">
        <v>1239</v>
      </c>
      <c r="B400" s="108">
        <v>101894</v>
      </c>
      <c r="C400" s="108">
        <v>101544</v>
      </c>
      <c r="D400" s="109">
        <v>86724.94</v>
      </c>
      <c r="E400" s="108">
        <v>47366</v>
      </c>
      <c r="F400" s="108">
        <v>-54178</v>
      </c>
      <c r="G400" s="109">
        <v>46.65</v>
      </c>
    </row>
    <row r="401" spans="1:7" ht="75" x14ac:dyDescent="0.3">
      <c r="A401" s="103" t="s">
        <v>1240</v>
      </c>
      <c r="B401" s="108">
        <v>0</v>
      </c>
      <c r="C401" s="108">
        <v>46328</v>
      </c>
      <c r="D401" s="109">
        <v>4143.62</v>
      </c>
      <c r="E401" s="108">
        <v>53768</v>
      </c>
      <c r="F401" s="108">
        <v>7440</v>
      </c>
      <c r="G401" s="109">
        <v>116.06</v>
      </c>
    </row>
    <row r="402" spans="1:7" ht="37.5" x14ac:dyDescent="0.3">
      <c r="A402" s="103" t="s">
        <v>1241</v>
      </c>
      <c r="B402" s="108">
        <v>23283</v>
      </c>
      <c r="C402" s="108">
        <v>14283</v>
      </c>
      <c r="D402" s="109">
        <v>10395.01</v>
      </c>
      <c r="E402" s="108">
        <v>0</v>
      </c>
      <c r="F402" s="108">
        <v>-14283</v>
      </c>
      <c r="G402" s="109">
        <v>0</v>
      </c>
    </row>
    <row r="403" spans="1:7" ht="112.5" x14ac:dyDescent="0.3">
      <c r="A403" s="103" t="s">
        <v>1242</v>
      </c>
      <c r="B403" s="108">
        <v>40414</v>
      </c>
      <c r="C403" s="108">
        <v>13319</v>
      </c>
      <c r="D403" s="109">
        <v>9925.6299999999992</v>
      </c>
      <c r="E403" s="108">
        <v>16347</v>
      </c>
      <c r="F403" s="108">
        <v>3028</v>
      </c>
      <c r="G403" s="109">
        <v>122.73</v>
      </c>
    </row>
    <row r="404" spans="1:7" ht="56.25" x14ac:dyDescent="0.3">
      <c r="A404" s="103" t="s">
        <v>1243</v>
      </c>
      <c r="B404" s="108">
        <v>66478</v>
      </c>
      <c r="C404" s="108">
        <v>66478</v>
      </c>
      <c r="D404" s="109">
        <v>0</v>
      </c>
      <c r="E404" s="108">
        <v>0</v>
      </c>
      <c r="F404" s="108">
        <v>-66478</v>
      </c>
      <c r="G404" s="109">
        <v>0</v>
      </c>
    </row>
    <row r="405" spans="1:7" ht="75" x14ac:dyDescent="0.3">
      <c r="A405" s="103" t="s">
        <v>1244</v>
      </c>
      <c r="B405" s="108">
        <v>20873</v>
      </c>
      <c r="C405" s="108">
        <v>20548</v>
      </c>
      <c r="D405" s="109">
        <v>16432.55</v>
      </c>
      <c r="E405" s="108">
        <v>11124</v>
      </c>
      <c r="F405" s="108">
        <v>-9424</v>
      </c>
      <c r="G405" s="109">
        <v>54.14</v>
      </c>
    </row>
    <row r="406" spans="1:7" ht="75" x14ac:dyDescent="0.3">
      <c r="A406" s="103" t="s">
        <v>1245</v>
      </c>
      <c r="B406" s="108">
        <v>11000</v>
      </c>
      <c r="C406" s="108">
        <v>11000</v>
      </c>
      <c r="D406" s="109">
        <v>2143.27</v>
      </c>
      <c r="E406" s="108">
        <v>8857</v>
      </c>
      <c r="F406" s="108">
        <v>-2143</v>
      </c>
      <c r="G406" s="109">
        <v>80.52</v>
      </c>
    </row>
    <row r="407" spans="1:7" ht="37.5" x14ac:dyDescent="0.3">
      <c r="A407" s="103" t="s">
        <v>1246</v>
      </c>
      <c r="B407" s="108">
        <v>53914</v>
      </c>
      <c r="C407" s="108">
        <v>5984</v>
      </c>
      <c r="D407" s="109">
        <v>4422.67</v>
      </c>
      <c r="E407" s="108">
        <v>23562</v>
      </c>
      <c r="F407" s="108">
        <v>17578</v>
      </c>
      <c r="G407" s="109">
        <v>393.75</v>
      </c>
    </row>
    <row r="408" spans="1:7" ht="56.25" x14ac:dyDescent="0.3">
      <c r="A408" s="103" t="s">
        <v>1247</v>
      </c>
      <c r="B408" s="108">
        <v>2060</v>
      </c>
      <c r="C408" s="108">
        <v>2400</v>
      </c>
      <c r="D408" s="109">
        <v>2117.52</v>
      </c>
      <c r="E408" s="108">
        <v>283</v>
      </c>
      <c r="F408" s="108">
        <v>-2117</v>
      </c>
      <c r="G408" s="109">
        <v>11.79</v>
      </c>
    </row>
    <row r="409" spans="1:7" ht="112.5" x14ac:dyDescent="0.3">
      <c r="A409" s="103" t="s">
        <v>1248</v>
      </c>
      <c r="B409" s="108">
        <v>0</v>
      </c>
      <c r="C409" s="108">
        <v>0</v>
      </c>
      <c r="D409" s="109">
        <v>0</v>
      </c>
      <c r="E409" s="108">
        <v>55950</v>
      </c>
      <c r="F409" s="108">
        <v>55950</v>
      </c>
      <c r="G409" s="109">
        <v>0</v>
      </c>
    </row>
    <row r="410" spans="1:7" ht="56.25" x14ac:dyDescent="0.3">
      <c r="A410" s="103" t="s">
        <v>1249</v>
      </c>
      <c r="B410" s="108">
        <v>81368</v>
      </c>
      <c r="C410" s="108">
        <v>86188</v>
      </c>
      <c r="D410" s="109">
        <v>69280.350000000006</v>
      </c>
      <c r="E410" s="108">
        <v>82401</v>
      </c>
      <c r="F410" s="108">
        <v>-3787</v>
      </c>
      <c r="G410" s="109">
        <v>95.61</v>
      </c>
    </row>
    <row r="411" spans="1:7" ht="93.75" x14ac:dyDescent="0.3">
      <c r="A411" s="103" t="s">
        <v>1250</v>
      </c>
      <c r="B411" s="108">
        <v>3703</v>
      </c>
      <c r="C411" s="108">
        <v>5203</v>
      </c>
      <c r="D411" s="109">
        <v>2646.17</v>
      </c>
      <c r="E411" s="108">
        <v>2553</v>
      </c>
      <c r="F411" s="108">
        <v>-2650</v>
      </c>
      <c r="G411" s="109">
        <v>49.07</v>
      </c>
    </row>
    <row r="412" spans="1:7" ht="112.5" x14ac:dyDescent="0.3">
      <c r="A412" s="103" t="s">
        <v>1251</v>
      </c>
      <c r="B412" s="108">
        <v>0</v>
      </c>
      <c r="C412" s="108">
        <v>7750</v>
      </c>
      <c r="D412" s="109">
        <v>6554.4</v>
      </c>
      <c r="E412" s="108">
        <v>4660</v>
      </c>
      <c r="F412" s="108">
        <v>-3090</v>
      </c>
      <c r="G412" s="109">
        <v>60.13</v>
      </c>
    </row>
    <row r="413" spans="1:7" ht="93.75" x14ac:dyDescent="0.3">
      <c r="A413" s="103" t="s">
        <v>1252</v>
      </c>
      <c r="B413" s="108">
        <v>2300</v>
      </c>
      <c r="C413" s="108">
        <v>2300</v>
      </c>
      <c r="D413" s="109">
        <v>300</v>
      </c>
      <c r="E413" s="108">
        <v>2000</v>
      </c>
      <c r="F413" s="108">
        <v>-300</v>
      </c>
      <c r="G413" s="109">
        <v>86.96</v>
      </c>
    </row>
    <row r="414" spans="1:7" ht="56.25" x14ac:dyDescent="0.3">
      <c r="A414" s="103" t="s">
        <v>1253</v>
      </c>
      <c r="B414" s="108">
        <v>52627</v>
      </c>
      <c r="C414" s="108">
        <v>51538</v>
      </c>
      <c r="D414" s="109">
        <v>50206.57</v>
      </c>
      <c r="E414" s="108">
        <v>51327</v>
      </c>
      <c r="F414" s="108">
        <v>-211</v>
      </c>
      <c r="G414" s="109">
        <v>99.59</v>
      </c>
    </row>
    <row r="415" spans="1:7" ht="37.5" x14ac:dyDescent="0.3">
      <c r="A415" s="103" t="s">
        <v>1254</v>
      </c>
      <c r="B415" s="108">
        <v>1025</v>
      </c>
      <c r="C415" s="108">
        <v>1025</v>
      </c>
      <c r="D415" s="109">
        <v>793.3</v>
      </c>
      <c r="E415" s="108">
        <v>7807</v>
      </c>
      <c r="F415" s="108">
        <v>6782</v>
      </c>
      <c r="G415" s="109">
        <v>761.66</v>
      </c>
    </row>
    <row r="416" spans="1:7" ht="37.5" x14ac:dyDescent="0.3">
      <c r="A416" s="103" t="s">
        <v>1255</v>
      </c>
      <c r="B416" s="108">
        <v>34865</v>
      </c>
      <c r="C416" s="108">
        <v>37237</v>
      </c>
      <c r="D416" s="109">
        <v>32565.19</v>
      </c>
      <c r="E416" s="108">
        <v>31474</v>
      </c>
      <c r="F416" s="108">
        <v>-5763</v>
      </c>
      <c r="G416" s="109">
        <v>84.52</v>
      </c>
    </row>
    <row r="417" spans="1:7" ht="56.25" x14ac:dyDescent="0.3">
      <c r="A417" s="103" t="s">
        <v>1256</v>
      </c>
      <c r="B417" s="108">
        <v>10202</v>
      </c>
      <c r="C417" s="108">
        <v>9548</v>
      </c>
      <c r="D417" s="109">
        <v>7253.05</v>
      </c>
      <c r="E417" s="108">
        <v>0</v>
      </c>
      <c r="F417" s="108">
        <v>-9548</v>
      </c>
      <c r="G417" s="109">
        <v>0</v>
      </c>
    </row>
    <row r="418" spans="1:7" ht="37.5" x14ac:dyDescent="0.3">
      <c r="A418" s="103" t="s">
        <v>1257</v>
      </c>
      <c r="B418" s="108">
        <v>40688</v>
      </c>
      <c r="C418" s="108">
        <v>27821</v>
      </c>
      <c r="D418" s="109">
        <v>13764.38</v>
      </c>
      <c r="E418" s="108">
        <v>31170</v>
      </c>
      <c r="F418" s="108">
        <v>3349</v>
      </c>
      <c r="G418" s="109">
        <v>112.04</v>
      </c>
    </row>
    <row r="419" spans="1:7" ht="37.5" x14ac:dyDescent="0.3">
      <c r="A419" s="103" t="s">
        <v>1258</v>
      </c>
      <c r="B419" s="108">
        <v>0</v>
      </c>
      <c r="C419" s="108">
        <v>1444</v>
      </c>
      <c r="D419" s="109">
        <v>1443.05</v>
      </c>
      <c r="E419" s="108">
        <v>0</v>
      </c>
      <c r="F419" s="108">
        <v>-1444</v>
      </c>
      <c r="G419" s="109">
        <v>0</v>
      </c>
    </row>
    <row r="420" spans="1:7" ht="56.25" x14ac:dyDescent="0.3">
      <c r="A420" s="103" t="s">
        <v>1259</v>
      </c>
      <c r="B420" s="108">
        <v>40268</v>
      </c>
      <c r="C420" s="108">
        <v>25343</v>
      </c>
      <c r="D420" s="109">
        <v>25341.26</v>
      </c>
      <c r="E420" s="108">
        <v>0</v>
      </c>
      <c r="F420" s="108">
        <v>-25343</v>
      </c>
      <c r="G420" s="109">
        <v>0</v>
      </c>
    </row>
    <row r="421" spans="1:7" ht="56.25" x14ac:dyDescent="0.3">
      <c r="A421" s="103" t="s">
        <v>1260</v>
      </c>
      <c r="B421" s="108">
        <v>88550</v>
      </c>
      <c r="C421" s="108">
        <v>110975</v>
      </c>
      <c r="D421" s="109">
        <v>110002</v>
      </c>
      <c r="E421" s="108">
        <v>113792</v>
      </c>
      <c r="F421" s="108">
        <v>2817</v>
      </c>
      <c r="G421" s="109">
        <v>102.54</v>
      </c>
    </row>
    <row r="422" spans="1:7" ht="56.25" x14ac:dyDescent="0.3">
      <c r="A422" s="103" t="s">
        <v>1261</v>
      </c>
      <c r="B422" s="108">
        <v>51282</v>
      </c>
      <c r="C422" s="108">
        <v>50282</v>
      </c>
      <c r="D422" s="109">
        <v>46781.58</v>
      </c>
      <c r="E422" s="108">
        <v>84278</v>
      </c>
      <c r="F422" s="108">
        <v>33996</v>
      </c>
      <c r="G422" s="109">
        <v>167.61</v>
      </c>
    </row>
    <row r="423" spans="1:7" ht="56.25" x14ac:dyDescent="0.3">
      <c r="A423" s="103" t="s">
        <v>1262</v>
      </c>
      <c r="B423" s="108">
        <v>46124</v>
      </c>
      <c r="C423" s="108">
        <v>66958</v>
      </c>
      <c r="D423" s="109">
        <v>65217.4</v>
      </c>
      <c r="E423" s="108">
        <v>105666</v>
      </c>
      <c r="F423" s="108">
        <v>38708</v>
      </c>
      <c r="G423" s="109">
        <v>157.81</v>
      </c>
    </row>
    <row r="424" spans="1:7" ht="56.25" x14ac:dyDescent="0.3">
      <c r="A424" s="103" t="s">
        <v>1263</v>
      </c>
      <c r="B424" s="108">
        <v>10241</v>
      </c>
      <c r="C424" s="108">
        <v>7241</v>
      </c>
      <c r="D424" s="109">
        <v>4946.88</v>
      </c>
      <c r="E424" s="108">
        <v>4640</v>
      </c>
      <c r="F424" s="108">
        <v>-2601</v>
      </c>
      <c r="G424" s="109">
        <v>64.08</v>
      </c>
    </row>
    <row r="425" spans="1:7" ht="56.25" x14ac:dyDescent="0.3">
      <c r="A425" s="103" t="s">
        <v>1264</v>
      </c>
      <c r="B425" s="108">
        <v>80222</v>
      </c>
      <c r="C425" s="108">
        <v>76722</v>
      </c>
      <c r="D425" s="109">
        <v>73882.929999999993</v>
      </c>
      <c r="E425" s="108">
        <v>78377</v>
      </c>
      <c r="F425" s="108">
        <v>1655</v>
      </c>
      <c r="G425" s="109">
        <v>102.16</v>
      </c>
    </row>
    <row r="426" spans="1:7" ht="56.25" x14ac:dyDescent="0.3">
      <c r="A426" s="103" t="s">
        <v>1265</v>
      </c>
      <c r="B426" s="108">
        <v>118802</v>
      </c>
      <c r="C426" s="108">
        <v>113302</v>
      </c>
      <c r="D426" s="109">
        <v>112904.95</v>
      </c>
      <c r="E426" s="108">
        <v>149679</v>
      </c>
      <c r="F426" s="108">
        <v>36377</v>
      </c>
      <c r="G426" s="109">
        <v>132.11000000000001</v>
      </c>
    </row>
    <row r="427" spans="1:7" ht="75" x14ac:dyDescent="0.3">
      <c r="A427" s="103" t="s">
        <v>1266</v>
      </c>
      <c r="B427" s="108">
        <v>12500</v>
      </c>
      <c r="C427" s="108">
        <v>7166</v>
      </c>
      <c r="D427" s="109">
        <v>7165.34</v>
      </c>
      <c r="E427" s="108">
        <v>0</v>
      </c>
      <c r="F427" s="108">
        <v>-7166</v>
      </c>
      <c r="G427" s="109">
        <v>0</v>
      </c>
    </row>
    <row r="428" spans="1:7" ht="37.5" x14ac:dyDescent="0.3">
      <c r="A428" s="103" t="s">
        <v>1267</v>
      </c>
      <c r="B428" s="108">
        <v>22060</v>
      </c>
      <c r="C428" s="108">
        <v>17060</v>
      </c>
      <c r="D428" s="109">
        <v>15935.57</v>
      </c>
      <c r="E428" s="108">
        <v>0</v>
      </c>
      <c r="F428" s="108">
        <v>-17060</v>
      </c>
      <c r="G428" s="109">
        <v>0</v>
      </c>
    </row>
    <row r="429" spans="1:7" ht="37.5" x14ac:dyDescent="0.3">
      <c r="A429" s="103" t="s">
        <v>1268</v>
      </c>
      <c r="B429" s="108">
        <v>31388</v>
      </c>
      <c r="C429" s="108">
        <v>34752</v>
      </c>
      <c r="D429" s="109">
        <v>27975.35</v>
      </c>
      <c r="E429" s="108">
        <v>32149</v>
      </c>
      <c r="F429" s="108">
        <v>-2603</v>
      </c>
      <c r="G429" s="109">
        <v>92.51</v>
      </c>
    </row>
    <row r="430" spans="1:7" ht="75" x14ac:dyDescent="0.3">
      <c r="A430" s="103" t="s">
        <v>1269</v>
      </c>
      <c r="B430" s="108">
        <v>5437</v>
      </c>
      <c r="C430" s="108">
        <v>5608</v>
      </c>
      <c r="D430" s="109">
        <v>4217.79</v>
      </c>
      <c r="E430" s="108">
        <v>4430</v>
      </c>
      <c r="F430" s="108">
        <v>-1178</v>
      </c>
      <c r="G430" s="109">
        <v>78.989999999999995</v>
      </c>
    </row>
    <row r="431" spans="1:7" ht="75" x14ac:dyDescent="0.3">
      <c r="A431" s="103" t="s">
        <v>1270</v>
      </c>
      <c r="B431" s="108">
        <v>4840</v>
      </c>
      <c r="C431" s="108">
        <v>13882</v>
      </c>
      <c r="D431" s="109">
        <v>13742.86</v>
      </c>
      <c r="E431" s="108">
        <v>33717</v>
      </c>
      <c r="F431" s="108">
        <v>19835</v>
      </c>
      <c r="G431" s="109">
        <v>242.88</v>
      </c>
    </row>
    <row r="432" spans="1:7" ht="56.25" x14ac:dyDescent="0.3">
      <c r="A432" s="103" t="s">
        <v>1271</v>
      </c>
      <c r="B432" s="108">
        <v>14634</v>
      </c>
      <c r="C432" s="108">
        <v>14634</v>
      </c>
      <c r="D432" s="109">
        <v>8580.4500000000007</v>
      </c>
      <c r="E432" s="108">
        <v>0</v>
      </c>
      <c r="F432" s="108">
        <v>-14634</v>
      </c>
      <c r="G432" s="109">
        <v>0</v>
      </c>
    </row>
    <row r="433" spans="1:7" x14ac:dyDescent="0.3">
      <c r="A433" s="103" t="s">
        <v>1272</v>
      </c>
      <c r="B433" s="108">
        <v>8161</v>
      </c>
      <c r="C433" s="108">
        <v>10181</v>
      </c>
      <c r="D433" s="109">
        <v>10169.030000000001</v>
      </c>
      <c r="E433" s="108">
        <v>10000</v>
      </c>
      <c r="F433" s="108">
        <v>-181</v>
      </c>
      <c r="G433" s="109">
        <v>98.22</v>
      </c>
    </row>
    <row r="434" spans="1:7" ht="93.75" x14ac:dyDescent="0.3">
      <c r="A434" s="103" t="s">
        <v>1273</v>
      </c>
      <c r="B434" s="108">
        <v>23226</v>
      </c>
      <c r="C434" s="108">
        <v>23226</v>
      </c>
      <c r="D434" s="109">
        <v>597.41</v>
      </c>
      <c r="E434" s="108">
        <v>1543</v>
      </c>
      <c r="F434" s="108">
        <v>-21683</v>
      </c>
      <c r="G434" s="109">
        <v>6.64</v>
      </c>
    </row>
    <row r="435" spans="1:7" ht="93.75" x14ac:dyDescent="0.3">
      <c r="A435" s="103" t="s">
        <v>1274</v>
      </c>
      <c r="B435" s="108">
        <v>20731</v>
      </c>
      <c r="C435" s="108">
        <v>21751</v>
      </c>
      <c r="D435" s="109">
        <v>20843.28</v>
      </c>
      <c r="E435" s="108">
        <v>0</v>
      </c>
      <c r="F435" s="108">
        <v>-21751</v>
      </c>
      <c r="G435" s="109">
        <v>0</v>
      </c>
    </row>
    <row r="436" spans="1:7" ht="75" x14ac:dyDescent="0.3">
      <c r="A436" s="103" t="s">
        <v>1275</v>
      </c>
      <c r="B436" s="108">
        <v>2520</v>
      </c>
      <c r="C436" s="108">
        <v>3864</v>
      </c>
      <c r="D436" s="109">
        <v>3542.46</v>
      </c>
      <c r="E436" s="108">
        <v>0</v>
      </c>
      <c r="F436" s="108">
        <v>-3864</v>
      </c>
      <c r="G436" s="109">
        <v>0</v>
      </c>
    </row>
    <row r="437" spans="1:7" ht="75" x14ac:dyDescent="0.3">
      <c r="A437" s="103" t="s">
        <v>1276</v>
      </c>
      <c r="B437" s="108">
        <v>0</v>
      </c>
      <c r="C437" s="108">
        <v>25500</v>
      </c>
      <c r="D437" s="109">
        <v>20936.900000000001</v>
      </c>
      <c r="E437" s="108">
        <v>4564</v>
      </c>
      <c r="F437" s="108">
        <v>-20936</v>
      </c>
      <c r="G437" s="109">
        <v>17.899999999999999</v>
      </c>
    </row>
    <row r="438" spans="1:7" ht="37.5" x14ac:dyDescent="0.3">
      <c r="A438" s="103" t="s">
        <v>1277</v>
      </c>
      <c r="B438" s="108">
        <v>2385</v>
      </c>
      <c r="C438" s="108">
        <v>7340</v>
      </c>
      <c r="D438" s="109">
        <v>6997.48</v>
      </c>
      <c r="E438" s="108">
        <v>4170</v>
      </c>
      <c r="F438" s="108">
        <v>-3170</v>
      </c>
      <c r="G438" s="109">
        <v>56.81</v>
      </c>
    </row>
    <row r="439" spans="1:7" ht="37.5" x14ac:dyDescent="0.3">
      <c r="A439" s="103" t="s">
        <v>1278</v>
      </c>
      <c r="B439" s="108">
        <v>6515</v>
      </c>
      <c r="C439" s="108">
        <v>6629</v>
      </c>
      <c r="D439" s="109">
        <v>5340.55</v>
      </c>
      <c r="E439" s="108">
        <v>5597</v>
      </c>
      <c r="F439" s="108">
        <v>-1032</v>
      </c>
      <c r="G439" s="109">
        <v>84.43</v>
      </c>
    </row>
    <row r="440" spans="1:7" x14ac:dyDescent="0.3">
      <c r="A440" s="103" t="s">
        <v>1279</v>
      </c>
      <c r="B440" s="108">
        <v>1390</v>
      </c>
      <c r="C440" s="108">
        <v>1390</v>
      </c>
      <c r="D440" s="109">
        <v>1033.68</v>
      </c>
      <c r="E440" s="108">
        <v>0</v>
      </c>
      <c r="F440" s="108">
        <v>-1390</v>
      </c>
      <c r="G440" s="109">
        <v>0</v>
      </c>
    </row>
    <row r="441" spans="1:7" ht="37.5" x14ac:dyDescent="0.3">
      <c r="A441" s="103" t="s">
        <v>1280</v>
      </c>
      <c r="B441" s="108">
        <v>5994</v>
      </c>
      <c r="C441" s="108">
        <v>5994</v>
      </c>
      <c r="D441" s="109">
        <v>4419.47</v>
      </c>
      <c r="E441" s="108">
        <v>5315</v>
      </c>
      <c r="F441" s="108">
        <v>-679</v>
      </c>
      <c r="G441" s="109">
        <v>88.67</v>
      </c>
    </row>
    <row r="442" spans="1:7" ht="56.25" x14ac:dyDescent="0.3">
      <c r="A442" s="103" t="s">
        <v>1281</v>
      </c>
      <c r="B442" s="108">
        <v>3415</v>
      </c>
      <c r="C442" s="108">
        <v>3415</v>
      </c>
      <c r="D442" s="109">
        <v>1051.24</v>
      </c>
      <c r="E442" s="108">
        <v>3779</v>
      </c>
      <c r="F442" s="108">
        <v>364</v>
      </c>
      <c r="G442" s="109">
        <v>110.66</v>
      </c>
    </row>
    <row r="443" spans="1:7" ht="37.5" x14ac:dyDescent="0.3">
      <c r="A443" s="103" t="s">
        <v>1282</v>
      </c>
      <c r="B443" s="108">
        <v>3898</v>
      </c>
      <c r="C443" s="108">
        <v>3898</v>
      </c>
      <c r="D443" s="109">
        <v>1869.23</v>
      </c>
      <c r="E443" s="108">
        <v>3807</v>
      </c>
      <c r="F443" s="108">
        <v>-91</v>
      </c>
      <c r="G443" s="109">
        <v>97.67</v>
      </c>
    </row>
    <row r="444" spans="1:7" ht="37.5" x14ac:dyDescent="0.3">
      <c r="A444" s="103" t="s">
        <v>1283</v>
      </c>
      <c r="B444" s="108">
        <v>36201</v>
      </c>
      <c r="C444" s="108">
        <v>40261</v>
      </c>
      <c r="D444" s="109">
        <v>34877.360000000001</v>
      </c>
      <c r="E444" s="108">
        <v>39240</v>
      </c>
      <c r="F444" s="108">
        <v>-1021</v>
      </c>
      <c r="G444" s="109">
        <v>97.46</v>
      </c>
    </row>
    <row r="445" spans="1:7" ht="37.5" x14ac:dyDescent="0.3">
      <c r="A445" s="103" t="s">
        <v>1284</v>
      </c>
      <c r="B445" s="108">
        <v>0</v>
      </c>
      <c r="C445" s="108">
        <v>0</v>
      </c>
      <c r="D445" s="109">
        <v>0</v>
      </c>
      <c r="E445" s="108">
        <v>90000</v>
      </c>
      <c r="F445" s="108">
        <v>90000</v>
      </c>
      <c r="G445" s="109">
        <v>0</v>
      </c>
    </row>
    <row r="446" spans="1:7" ht="75" x14ac:dyDescent="0.3">
      <c r="A446" s="103" t="s">
        <v>1285</v>
      </c>
      <c r="B446" s="108">
        <v>667</v>
      </c>
      <c r="C446" s="108">
        <v>887</v>
      </c>
      <c r="D446" s="109">
        <v>877.64</v>
      </c>
      <c r="E446" s="108">
        <v>0</v>
      </c>
      <c r="F446" s="108">
        <v>-887</v>
      </c>
      <c r="G446" s="109">
        <v>0</v>
      </c>
    </row>
    <row r="447" spans="1:7" ht="75" x14ac:dyDescent="0.3">
      <c r="A447" s="103" t="s">
        <v>1286</v>
      </c>
      <c r="B447" s="108">
        <v>20612</v>
      </c>
      <c r="C447" s="108">
        <v>9653</v>
      </c>
      <c r="D447" s="109">
        <v>817.35</v>
      </c>
      <c r="E447" s="108">
        <v>0</v>
      </c>
      <c r="F447" s="108">
        <v>-9653</v>
      </c>
      <c r="G447" s="109">
        <v>0</v>
      </c>
    </row>
    <row r="448" spans="1:7" ht="75" x14ac:dyDescent="0.3">
      <c r="A448" s="103" t="s">
        <v>1287</v>
      </c>
      <c r="B448" s="108">
        <v>13610</v>
      </c>
      <c r="C448" s="108">
        <v>4467</v>
      </c>
      <c r="D448" s="109">
        <v>0</v>
      </c>
      <c r="E448" s="108">
        <v>0</v>
      </c>
      <c r="F448" s="108">
        <v>-4467</v>
      </c>
      <c r="G448" s="109">
        <v>0</v>
      </c>
    </row>
    <row r="449" spans="1:7" ht="37.5" x14ac:dyDescent="0.3">
      <c r="A449" s="103" t="s">
        <v>1288</v>
      </c>
      <c r="B449" s="108">
        <v>700</v>
      </c>
      <c r="C449" s="108">
        <v>1085</v>
      </c>
      <c r="D449" s="109">
        <v>1231.1500000000001</v>
      </c>
      <c r="E449" s="108">
        <v>0</v>
      </c>
      <c r="F449" s="108">
        <v>-1085</v>
      </c>
      <c r="G449" s="109">
        <v>0</v>
      </c>
    </row>
    <row r="450" spans="1:7" x14ac:dyDescent="0.3">
      <c r="A450" s="103" t="s">
        <v>1289</v>
      </c>
      <c r="B450" s="108">
        <v>0</v>
      </c>
      <c r="C450" s="108">
        <v>2854</v>
      </c>
      <c r="D450" s="109">
        <v>469.49</v>
      </c>
      <c r="E450" s="108">
        <v>15475</v>
      </c>
      <c r="F450" s="108">
        <v>12621</v>
      </c>
      <c r="G450" s="109">
        <v>542.22</v>
      </c>
    </row>
    <row r="451" spans="1:7" ht="75" x14ac:dyDescent="0.3">
      <c r="A451" s="103" t="s">
        <v>1290</v>
      </c>
      <c r="B451" s="108">
        <v>90373</v>
      </c>
      <c r="C451" s="108">
        <v>69167</v>
      </c>
      <c r="D451" s="109">
        <v>59793.120000000003</v>
      </c>
      <c r="E451" s="108">
        <v>9373</v>
      </c>
      <c r="F451" s="108">
        <v>-59794</v>
      </c>
      <c r="G451" s="109">
        <v>13.55</v>
      </c>
    </row>
    <row r="452" spans="1:7" x14ac:dyDescent="0.3">
      <c r="A452" s="103" t="s">
        <v>1291</v>
      </c>
      <c r="B452" s="108">
        <v>49065</v>
      </c>
      <c r="C452" s="108">
        <v>48665</v>
      </c>
      <c r="D452" s="109">
        <v>16832.990000000002</v>
      </c>
      <c r="E452" s="108">
        <v>31083</v>
      </c>
      <c r="F452" s="108">
        <v>-17582</v>
      </c>
      <c r="G452" s="109">
        <v>63.87</v>
      </c>
    </row>
    <row r="453" spans="1:7" ht="37.5" x14ac:dyDescent="0.3">
      <c r="A453" s="103" t="s">
        <v>1292</v>
      </c>
      <c r="B453" s="108">
        <v>0</v>
      </c>
      <c r="C453" s="108">
        <v>0</v>
      </c>
      <c r="D453" s="109">
        <v>-59.7</v>
      </c>
      <c r="E453" s="108">
        <v>0</v>
      </c>
      <c r="F453" s="108">
        <v>0</v>
      </c>
      <c r="G453" s="109">
        <v>0</v>
      </c>
    </row>
    <row r="454" spans="1:7" ht="93.75" x14ac:dyDescent="0.3">
      <c r="A454" s="103" t="s">
        <v>1293</v>
      </c>
      <c r="B454" s="108">
        <v>21000</v>
      </c>
      <c r="C454" s="108">
        <v>21000</v>
      </c>
      <c r="D454" s="109">
        <v>8935.0499999999993</v>
      </c>
      <c r="E454" s="108">
        <v>11439</v>
      </c>
      <c r="F454" s="108">
        <v>-9561</v>
      </c>
      <c r="G454" s="109">
        <v>54.47</v>
      </c>
    </row>
    <row r="455" spans="1:7" ht="37.5" x14ac:dyDescent="0.3">
      <c r="A455" s="103" t="s">
        <v>1294</v>
      </c>
      <c r="B455" s="108">
        <v>5163</v>
      </c>
      <c r="C455" s="108">
        <v>7332</v>
      </c>
      <c r="D455" s="109">
        <v>7119.38</v>
      </c>
      <c r="E455" s="108">
        <v>0</v>
      </c>
      <c r="F455" s="108">
        <v>-7332</v>
      </c>
      <c r="G455" s="109">
        <v>0</v>
      </c>
    </row>
    <row r="456" spans="1:7" ht="75" x14ac:dyDescent="0.3">
      <c r="A456" s="103" t="s">
        <v>1295</v>
      </c>
      <c r="B456" s="108">
        <v>19692</v>
      </c>
      <c r="C456" s="108">
        <v>19692</v>
      </c>
      <c r="D456" s="109">
        <v>629.04</v>
      </c>
      <c r="E456" s="108">
        <v>48353</v>
      </c>
      <c r="F456" s="108">
        <v>28661</v>
      </c>
      <c r="G456" s="109">
        <v>245.55</v>
      </c>
    </row>
    <row r="457" spans="1:7" ht="93.75" x14ac:dyDescent="0.3">
      <c r="A457" s="103" t="s">
        <v>1296</v>
      </c>
      <c r="B457" s="108">
        <v>48493</v>
      </c>
      <c r="C457" s="108">
        <v>24247</v>
      </c>
      <c r="D457" s="109">
        <v>0</v>
      </c>
      <c r="E457" s="108">
        <v>60616</v>
      </c>
      <c r="F457" s="108">
        <v>36369</v>
      </c>
      <c r="G457" s="109">
        <v>249.99</v>
      </c>
    </row>
    <row r="458" spans="1:7" ht="56.25" x14ac:dyDescent="0.3">
      <c r="A458" s="103" t="s">
        <v>1297</v>
      </c>
      <c r="B458" s="108">
        <v>7633</v>
      </c>
      <c r="C458" s="108">
        <v>7633</v>
      </c>
      <c r="D458" s="109">
        <v>562.79</v>
      </c>
      <c r="E458" s="108">
        <v>8979</v>
      </c>
      <c r="F458" s="108">
        <v>1346</v>
      </c>
      <c r="G458" s="109">
        <v>117.63</v>
      </c>
    </row>
    <row r="459" spans="1:7" ht="93.75" x14ac:dyDescent="0.3">
      <c r="A459" s="103" t="s">
        <v>1298</v>
      </c>
      <c r="B459" s="108">
        <v>0</v>
      </c>
      <c r="C459" s="108">
        <v>0</v>
      </c>
      <c r="D459" s="109">
        <v>0</v>
      </c>
      <c r="E459" s="108">
        <v>34856</v>
      </c>
      <c r="F459" s="108">
        <v>34856</v>
      </c>
      <c r="G459" s="109">
        <v>0</v>
      </c>
    </row>
    <row r="460" spans="1:7" ht="93.75" x14ac:dyDescent="0.3">
      <c r="A460" s="103" t="s">
        <v>1299</v>
      </c>
      <c r="B460" s="108">
        <v>0</v>
      </c>
      <c r="C460" s="108">
        <v>0</v>
      </c>
      <c r="D460" s="109">
        <v>0</v>
      </c>
      <c r="E460" s="108">
        <v>8040</v>
      </c>
      <c r="F460" s="108">
        <v>8040</v>
      </c>
      <c r="G460" s="109">
        <v>0</v>
      </c>
    </row>
    <row r="461" spans="1:7" ht="131.25" x14ac:dyDescent="0.3">
      <c r="A461" s="103" t="s">
        <v>1300</v>
      </c>
      <c r="B461" s="108">
        <v>44284</v>
      </c>
      <c r="C461" s="108">
        <v>88318</v>
      </c>
      <c r="D461" s="109">
        <v>650</v>
      </c>
      <c r="E461" s="108">
        <v>80540</v>
      </c>
      <c r="F461" s="108">
        <v>-7778</v>
      </c>
      <c r="G461" s="109">
        <v>91.19</v>
      </c>
    </row>
    <row r="462" spans="1:7" ht="37.5" x14ac:dyDescent="0.3">
      <c r="A462" s="103" t="s">
        <v>1301</v>
      </c>
      <c r="B462" s="108">
        <v>39220</v>
      </c>
      <c r="C462" s="108">
        <v>41665</v>
      </c>
      <c r="D462" s="109">
        <v>36361.86</v>
      </c>
      <c r="E462" s="108">
        <v>39868</v>
      </c>
      <c r="F462" s="108">
        <v>-1797</v>
      </c>
      <c r="G462" s="109">
        <v>95.69</v>
      </c>
    </row>
    <row r="463" spans="1:7" ht="37.5" x14ac:dyDescent="0.3">
      <c r="A463" s="103" t="s">
        <v>1302</v>
      </c>
      <c r="B463" s="108">
        <v>77896</v>
      </c>
      <c r="C463" s="108">
        <v>88486</v>
      </c>
      <c r="D463" s="109">
        <v>82248.789999999994</v>
      </c>
      <c r="E463" s="108">
        <v>85138</v>
      </c>
      <c r="F463" s="108">
        <v>-3348</v>
      </c>
      <c r="G463" s="109">
        <v>96.22</v>
      </c>
    </row>
    <row r="464" spans="1:7" ht="56.25" x14ac:dyDescent="0.3">
      <c r="A464" s="103" t="s">
        <v>1303</v>
      </c>
      <c r="B464" s="108">
        <v>11190</v>
      </c>
      <c r="C464" s="108">
        <v>11190</v>
      </c>
      <c r="D464" s="109">
        <v>9185.27</v>
      </c>
      <c r="E464" s="108">
        <v>11131</v>
      </c>
      <c r="F464" s="108">
        <v>-59</v>
      </c>
      <c r="G464" s="109">
        <v>99.47</v>
      </c>
    </row>
    <row r="465" spans="1:7" ht="75" x14ac:dyDescent="0.3">
      <c r="A465" s="103" t="s">
        <v>1304</v>
      </c>
      <c r="B465" s="108">
        <v>15567</v>
      </c>
      <c r="C465" s="108">
        <v>18274</v>
      </c>
      <c r="D465" s="109">
        <v>17523.73</v>
      </c>
      <c r="E465" s="108">
        <v>19271</v>
      </c>
      <c r="F465" s="108">
        <v>997</v>
      </c>
      <c r="G465" s="109">
        <v>105.46</v>
      </c>
    </row>
    <row r="466" spans="1:7" ht="93.75" x14ac:dyDescent="0.3">
      <c r="A466" s="103" t="s">
        <v>1305</v>
      </c>
      <c r="B466" s="108">
        <v>11481</v>
      </c>
      <c r="C466" s="108">
        <v>32282</v>
      </c>
      <c r="D466" s="109">
        <v>18524.169999999998</v>
      </c>
      <c r="E466" s="108">
        <v>8336</v>
      </c>
      <c r="F466" s="108">
        <v>-23946</v>
      </c>
      <c r="G466" s="109">
        <v>25.82</v>
      </c>
    </row>
    <row r="467" spans="1:7" ht="93.75" x14ac:dyDescent="0.3">
      <c r="A467" s="103" t="s">
        <v>1306</v>
      </c>
      <c r="B467" s="108">
        <v>10808</v>
      </c>
      <c r="C467" s="108">
        <v>11398</v>
      </c>
      <c r="D467" s="109">
        <v>8020.09</v>
      </c>
      <c r="E467" s="108">
        <v>9663</v>
      </c>
      <c r="F467" s="108">
        <v>-1735</v>
      </c>
      <c r="G467" s="109">
        <v>84.78</v>
      </c>
    </row>
    <row r="468" spans="1:7" ht="37.5" x14ac:dyDescent="0.3">
      <c r="A468" s="103" t="s">
        <v>1307</v>
      </c>
      <c r="B468" s="108">
        <v>94370</v>
      </c>
      <c r="C468" s="108">
        <v>106810</v>
      </c>
      <c r="D468" s="109">
        <v>96814.36</v>
      </c>
      <c r="E468" s="108">
        <v>94161</v>
      </c>
      <c r="F468" s="108">
        <v>-12649</v>
      </c>
      <c r="G468" s="109">
        <v>88.16</v>
      </c>
    </row>
    <row r="469" spans="1:7" ht="56.25" x14ac:dyDescent="0.3">
      <c r="A469" s="103" t="s">
        <v>1308</v>
      </c>
      <c r="B469" s="108">
        <v>58000</v>
      </c>
      <c r="C469" s="108">
        <v>58000</v>
      </c>
      <c r="D469" s="109">
        <v>50671.59</v>
      </c>
      <c r="E469" s="108">
        <v>52000</v>
      </c>
      <c r="F469" s="108">
        <v>-6000</v>
      </c>
      <c r="G469" s="109">
        <v>89.66</v>
      </c>
    </row>
    <row r="470" spans="1:7" ht="37.5" x14ac:dyDescent="0.3">
      <c r="A470" s="103" t="s">
        <v>1309</v>
      </c>
      <c r="B470" s="108">
        <v>61152</v>
      </c>
      <c r="C470" s="108">
        <v>60689</v>
      </c>
      <c r="D470" s="109">
        <v>55601.83</v>
      </c>
      <c r="E470" s="108">
        <v>76256</v>
      </c>
      <c r="F470" s="108">
        <v>15567</v>
      </c>
      <c r="G470" s="109">
        <v>125.65</v>
      </c>
    </row>
    <row r="471" spans="1:7" ht="56.25" x14ac:dyDescent="0.3">
      <c r="A471" s="103" t="s">
        <v>1310</v>
      </c>
      <c r="B471" s="108">
        <v>39000</v>
      </c>
      <c r="C471" s="108">
        <v>39000</v>
      </c>
      <c r="D471" s="109">
        <v>32518.1</v>
      </c>
      <c r="E471" s="108">
        <v>33000</v>
      </c>
      <c r="F471" s="108">
        <v>-6000</v>
      </c>
      <c r="G471" s="109">
        <v>84.62</v>
      </c>
    </row>
    <row r="472" spans="1:7" x14ac:dyDescent="0.3">
      <c r="A472" s="103" t="s">
        <v>1311</v>
      </c>
      <c r="B472" s="108">
        <v>170</v>
      </c>
      <c r="C472" s="108">
        <v>170</v>
      </c>
      <c r="D472" s="109">
        <v>45.25</v>
      </c>
      <c r="E472" s="108">
        <v>186</v>
      </c>
      <c r="F472" s="108">
        <v>16</v>
      </c>
      <c r="G472" s="109">
        <v>109.41</v>
      </c>
    </row>
    <row r="473" spans="1:7" ht="37.5" x14ac:dyDescent="0.3">
      <c r="A473" s="103" t="s">
        <v>1312</v>
      </c>
      <c r="B473" s="108">
        <v>18752</v>
      </c>
      <c r="C473" s="108">
        <v>20015</v>
      </c>
      <c r="D473" s="109">
        <v>18445.93</v>
      </c>
      <c r="E473" s="108">
        <v>17831</v>
      </c>
      <c r="F473" s="108">
        <v>-2184</v>
      </c>
      <c r="G473" s="109">
        <v>89.09</v>
      </c>
    </row>
    <row r="474" spans="1:7" ht="37.5" x14ac:dyDescent="0.3">
      <c r="A474" s="103" t="s">
        <v>1313</v>
      </c>
      <c r="B474" s="108">
        <v>29913</v>
      </c>
      <c r="C474" s="108">
        <v>36770</v>
      </c>
      <c r="D474" s="109">
        <v>36729.089999999997</v>
      </c>
      <c r="E474" s="108">
        <v>35000</v>
      </c>
      <c r="F474" s="108">
        <v>-1770</v>
      </c>
      <c r="G474" s="109">
        <v>95.19</v>
      </c>
    </row>
    <row r="475" spans="1:7" ht="37.5" x14ac:dyDescent="0.3">
      <c r="A475" s="103" t="s">
        <v>1314</v>
      </c>
      <c r="B475" s="108">
        <v>856</v>
      </c>
      <c r="C475" s="108">
        <v>856</v>
      </c>
      <c r="D475" s="109">
        <v>557.9</v>
      </c>
      <c r="E475" s="108">
        <v>497</v>
      </c>
      <c r="F475" s="108">
        <v>-359</v>
      </c>
      <c r="G475" s="109">
        <v>58.06</v>
      </c>
    </row>
    <row r="476" spans="1:7" ht="37.5" x14ac:dyDescent="0.3">
      <c r="A476" s="103" t="s">
        <v>1315</v>
      </c>
      <c r="B476" s="108">
        <v>11922</v>
      </c>
      <c r="C476" s="108">
        <v>11842</v>
      </c>
      <c r="D476" s="109">
        <v>9304.77</v>
      </c>
      <c r="E476" s="108">
        <v>11285</v>
      </c>
      <c r="F476" s="108">
        <v>-557</v>
      </c>
      <c r="G476" s="109">
        <v>95.3</v>
      </c>
    </row>
    <row r="477" spans="1:7" ht="37.5" x14ac:dyDescent="0.3">
      <c r="A477" s="103" t="s">
        <v>1316</v>
      </c>
      <c r="B477" s="108">
        <v>2750</v>
      </c>
      <c r="C477" s="108">
        <v>2600</v>
      </c>
      <c r="D477" s="109">
        <v>1851.47</v>
      </c>
      <c r="E477" s="108">
        <v>2057</v>
      </c>
      <c r="F477" s="108">
        <v>-543</v>
      </c>
      <c r="G477" s="109">
        <v>79.12</v>
      </c>
    </row>
    <row r="478" spans="1:7" ht="37.5" x14ac:dyDescent="0.3">
      <c r="A478" s="103" t="s">
        <v>1317</v>
      </c>
      <c r="B478" s="108">
        <v>13931</v>
      </c>
      <c r="C478" s="108">
        <v>13931</v>
      </c>
      <c r="D478" s="109">
        <v>12427.62</v>
      </c>
      <c r="E478" s="108">
        <v>2732</v>
      </c>
      <c r="F478" s="108">
        <v>-11199</v>
      </c>
      <c r="G478" s="109">
        <v>19.61</v>
      </c>
    </row>
    <row r="479" spans="1:7" ht="56.25" x14ac:dyDescent="0.3">
      <c r="A479" s="103" t="s">
        <v>1318</v>
      </c>
      <c r="B479" s="108">
        <v>5500</v>
      </c>
      <c r="C479" s="108">
        <v>8525</v>
      </c>
      <c r="D479" s="109">
        <v>7174.1</v>
      </c>
      <c r="E479" s="108">
        <v>7246</v>
      </c>
      <c r="F479" s="108">
        <v>-1279</v>
      </c>
      <c r="G479" s="109">
        <v>85</v>
      </c>
    </row>
    <row r="480" spans="1:7" ht="37.5" x14ac:dyDescent="0.3">
      <c r="A480" s="103" t="s">
        <v>1319</v>
      </c>
      <c r="B480" s="108">
        <v>40847</v>
      </c>
      <c r="C480" s="108">
        <v>38847</v>
      </c>
      <c r="D480" s="109">
        <v>37638.230000000003</v>
      </c>
      <c r="E480" s="108">
        <v>47639</v>
      </c>
      <c r="F480" s="108">
        <v>8792</v>
      </c>
      <c r="G480" s="109">
        <v>122.63</v>
      </c>
    </row>
    <row r="481" spans="1:7" ht="56.25" x14ac:dyDescent="0.3">
      <c r="A481" s="103" t="s">
        <v>1320</v>
      </c>
      <c r="B481" s="108">
        <v>193763</v>
      </c>
      <c r="C481" s="108">
        <v>208001</v>
      </c>
      <c r="D481" s="109">
        <v>195455.31</v>
      </c>
      <c r="E481" s="108">
        <v>202743</v>
      </c>
      <c r="F481" s="108">
        <v>-5258</v>
      </c>
      <c r="G481" s="109">
        <v>97.47</v>
      </c>
    </row>
    <row r="482" spans="1:7" ht="75" x14ac:dyDescent="0.3">
      <c r="A482" s="103" t="s">
        <v>1321</v>
      </c>
      <c r="B482" s="108">
        <v>120442</v>
      </c>
      <c r="C482" s="108">
        <v>123489</v>
      </c>
      <c r="D482" s="109">
        <v>122478.08</v>
      </c>
      <c r="E482" s="108">
        <v>126200</v>
      </c>
      <c r="F482" s="108">
        <v>2711</v>
      </c>
      <c r="G482" s="109">
        <v>102.2</v>
      </c>
    </row>
    <row r="483" spans="1:7" ht="37.5" x14ac:dyDescent="0.3">
      <c r="A483" s="103" t="s">
        <v>1322</v>
      </c>
      <c r="B483" s="108">
        <v>543</v>
      </c>
      <c r="C483" s="108">
        <v>543</v>
      </c>
      <c r="D483" s="109">
        <v>542.54</v>
      </c>
      <c r="E483" s="108">
        <v>0</v>
      </c>
      <c r="F483" s="108">
        <v>-543</v>
      </c>
      <c r="G483" s="109">
        <v>0</v>
      </c>
    </row>
    <row r="484" spans="1:7" ht="112.5" x14ac:dyDescent="0.3">
      <c r="A484" s="103" t="s">
        <v>1323</v>
      </c>
      <c r="B484" s="108">
        <v>0</v>
      </c>
      <c r="C484" s="108">
        <v>0</v>
      </c>
      <c r="D484" s="109">
        <v>-65.22</v>
      </c>
      <c r="E484" s="108">
        <v>0</v>
      </c>
      <c r="F484" s="108">
        <v>0</v>
      </c>
      <c r="G484" s="109">
        <v>0</v>
      </c>
    </row>
    <row r="485" spans="1:7" ht="37.5" x14ac:dyDescent="0.3">
      <c r="A485" s="103" t="s">
        <v>1324</v>
      </c>
      <c r="B485" s="108">
        <v>28966</v>
      </c>
      <c r="C485" s="108">
        <v>30179</v>
      </c>
      <c r="D485" s="109">
        <v>28072.32</v>
      </c>
      <c r="E485" s="108">
        <v>52696</v>
      </c>
      <c r="F485" s="108">
        <v>22517</v>
      </c>
      <c r="G485" s="109">
        <v>174.61</v>
      </c>
    </row>
    <row r="486" spans="1:7" ht="37.5" x14ac:dyDescent="0.3">
      <c r="A486" s="103" t="s">
        <v>1325</v>
      </c>
      <c r="B486" s="108">
        <v>1400</v>
      </c>
      <c r="C486" s="108">
        <v>0</v>
      </c>
      <c r="D486" s="109">
        <v>0</v>
      </c>
      <c r="E486" s="108">
        <v>0</v>
      </c>
      <c r="F486" s="108">
        <v>0</v>
      </c>
      <c r="G486" s="109">
        <v>0</v>
      </c>
    </row>
    <row r="487" spans="1:7" ht="37.5" x14ac:dyDescent="0.3">
      <c r="A487" s="103" t="s">
        <v>1326</v>
      </c>
      <c r="B487" s="108">
        <v>65000</v>
      </c>
      <c r="C487" s="108">
        <v>48631</v>
      </c>
      <c r="D487" s="109">
        <v>36056.239999999998</v>
      </c>
      <c r="E487" s="108">
        <v>37900</v>
      </c>
      <c r="F487" s="108">
        <v>-10731</v>
      </c>
      <c r="G487" s="109">
        <v>77.930000000000007</v>
      </c>
    </row>
    <row r="488" spans="1:7" ht="56.25" x14ac:dyDescent="0.3">
      <c r="A488" s="103" t="s">
        <v>1327</v>
      </c>
      <c r="B488" s="108">
        <v>4003</v>
      </c>
      <c r="C488" s="108">
        <v>3236</v>
      </c>
      <c r="D488" s="109">
        <v>2158.69</v>
      </c>
      <c r="E488" s="108">
        <v>0</v>
      </c>
      <c r="F488" s="108">
        <v>-3236</v>
      </c>
      <c r="G488" s="109">
        <v>0</v>
      </c>
    </row>
    <row r="489" spans="1:7" ht="56.25" x14ac:dyDescent="0.3">
      <c r="A489" s="103" t="s">
        <v>1328</v>
      </c>
      <c r="B489" s="108">
        <v>4558</v>
      </c>
      <c r="C489" s="108">
        <v>4558</v>
      </c>
      <c r="D489" s="109">
        <v>4437.2299999999996</v>
      </c>
      <c r="E489" s="108">
        <v>0</v>
      </c>
      <c r="F489" s="108">
        <v>-4558</v>
      </c>
      <c r="G489" s="109">
        <v>0</v>
      </c>
    </row>
    <row r="490" spans="1:7" x14ac:dyDescent="0.3">
      <c r="A490" s="130" t="s">
        <v>6</v>
      </c>
      <c r="B490" s="130"/>
      <c r="C490" s="130"/>
      <c r="D490" s="130"/>
      <c r="E490" s="130"/>
      <c r="F490" s="130"/>
      <c r="G490" s="130"/>
    </row>
  </sheetData>
  <mergeCells count="4">
    <mergeCell ref="A1:G1"/>
    <mergeCell ref="A3:A4"/>
    <mergeCell ref="G3:G4"/>
    <mergeCell ref="A490:G490"/>
  </mergeCells>
  <conditionalFormatting sqref="F6:F489">
    <cfRule type="cellIs" dxfId="0" priority="1" operator="greaterThan">
      <formula>1000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5957-23E1-47A3-9FC8-404E72D25FF4}">
  <dimension ref="I35"/>
  <sheetViews>
    <sheetView workbookViewId="0">
      <selection activeCell="P1" sqref="P1"/>
    </sheetView>
  </sheetViews>
  <sheetFormatPr defaultRowHeight="15" x14ac:dyDescent="0.25"/>
  <cols>
    <col min="6" max="6" width="9.5703125" customWidth="1"/>
    <col min="7" max="7" width="8.7109375" customWidth="1"/>
    <col min="8" max="8" width="3" customWidth="1"/>
    <col min="9" max="9" width="16.7109375" customWidth="1"/>
  </cols>
  <sheetData>
    <row r="35" spans="9:9" ht="11.45" customHeight="1" x14ac:dyDescent="0.25">
      <c r="I35" s="11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0088-1625-4C50-A24F-6151EE48FB1B}">
  <dimension ref="A1:I18"/>
  <sheetViews>
    <sheetView topLeftCell="A3" workbookViewId="0">
      <selection activeCell="H11" sqref="H11"/>
    </sheetView>
  </sheetViews>
  <sheetFormatPr defaultRowHeight="18.75" x14ac:dyDescent="0.3"/>
  <cols>
    <col min="1" max="1" width="49.140625" bestFit="1" customWidth="1"/>
    <col min="2" max="2" width="11.5703125" customWidth="1"/>
    <col min="3" max="3" width="20.28515625" style="8" customWidth="1"/>
    <col min="4" max="4" width="18.28515625" style="8" customWidth="1"/>
    <col min="5" max="5" width="15.28515625" style="8" customWidth="1"/>
    <col min="6" max="6" width="10.7109375" customWidth="1"/>
    <col min="7" max="7" width="2.7109375" customWidth="1"/>
    <col min="8" max="8" width="12.28515625" style="22" customWidth="1"/>
    <col min="9" max="9" width="12.28515625" style="113" customWidth="1"/>
  </cols>
  <sheetData>
    <row r="1" spans="1:9" ht="21" x14ac:dyDescent="0.35">
      <c r="A1" s="3" t="s">
        <v>69</v>
      </c>
      <c r="B1" s="4"/>
      <c r="C1" s="7"/>
      <c r="D1" s="7"/>
      <c r="E1" s="7"/>
    </row>
    <row r="3" spans="1:9" s="10" customFormat="1" ht="61.15" customHeight="1" x14ac:dyDescent="0.25">
      <c r="A3" s="122" t="s">
        <v>0</v>
      </c>
      <c r="B3" s="122" t="s">
        <v>1</v>
      </c>
      <c r="C3" s="24" t="s">
        <v>2</v>
      </c>
      <c r="D3" s="24" t="s">
        <v>3</v>
      </c>
      <c r="E3" s="24" t="s">
        <v>70</v>
      </c>
      <c r="H3" s="17"/>
      <c r="I3" s="114"/>
    </row>
    <row r="4" spans="1:9" s="10" customFormat="1" x14ac:dyDescent="0.25">
      <c r="A4" s="123"/>
      <c r="B4" s="123"/>
      <c r="C4" s="24" t="s">
        <v>4</v>
      </c>
      <c r="D4" s="24" t="s">
        <v>4</v>
      </c>
      <c r="E4" s="24" t="s">
        <v>4</v>
      </c>
      <c r="F4" s="98" t="s">
        <v>723</v>
      </c>
      <c r="H4" s="17"/>
      <c r="I4" s="114"/>
    </row>
    <row r="5" spans="1:9" s="10" customFormat="1" ht="26.45" customHeight="1" x14ac:dyDescent="0.25">
      <c r="A5" s="13" t="s">
        <v>5</v>
      </c>
      <c r="B5" s="14" t="s">
        <v>6</v>
      </c>
      <c r="C5" s="15">
        <v>39562650</v>
      </c>
      <c r="D5" s="16">
        <v>40436751.399999999</v>
      </c>
      <c r="E5" s="15">
        <f>SUM(E6:E17)</f>
        <v>41425113</v>
      </c>
      <c r="F5" s="99">
        <f>SUM(F6:F17)</f>
        <v>99.999999999999986</v>
      </c>
      <c r="H5" s="17"/>
      <c r="I5" s="114"/>
    </row>
    <row r="6" spans="1:9" s="10" customFormat="1" ht="20.45" customHeight="1" x14ac:dyDescent="0.25">
      <c r="A6" s="28" t="s">
        <v>7</v>
      </c>
      <c r="B6" s="28" t="s">
        <v>8</v>
      </c>
      <c r="C6" s="29">
        <v>13783024</v>
      </c>
      <c r="D6" s="30">
        <v>14705215.5</v>
      </c>
      <c r="E6" s="58">
        <v>14459935</v>
      </c>
      <c r="F6" s="99">
        <f>E6/41425113*100</f>
        <v>34.906205325257652</v>
      </c>
      <c r="H6" s="17">
        <v>14817713</v>
      </c>
      <c r="I6" s="117">
        <f>E6-H6</f>
        <v>-357778</v>
      </c>
    </row>
    <row r="7" spans="1:9" s="10" customFormat="1" ht="20.45" customHeight="1" x14ac:dyDescent="0.25">
      <c r="A7" s="28" t="s">
        <v>9</v>
      </c>
      <c r="B7" s="28" t="s">
        <v>10</v>
      </c>
      <c r="C7" s="29">
        <v>1341300</v>
      </c>
      <c r="D7" s="30">
        <v>1356726.86</v>
      </c>
      <c r="E7" s="58">
        <v>1355229</v>
      </c>
      <c r="F7" s="99">
        <f t="shared" ref="F7:F17" si="0">E7/41425113*100</f>
        <v>3.2715155176522992</v>
      </c>
      <c r="H7" s="17"/>
      <c r="I7" s="114"/>
    </row>
    <row r="8" spans="1:9" s="10" customFormat="1" ht="37.9" customHeight="1" x14ac:dyDescent="0.25">
      <c r="A8" s="28" t="s">
        <v>11</v>
      </c>
      <c r="B8" s="28" t="s">
        <v>12</v>
      </c>
      <c r="C8" s="29">
        <v>190500</v>
      </c>
      <c r="D8" s="30">
        <v>256217.5</v>
      </c>
      <c r="E8" s="58">
        <v>258968</v>
      </c>
      <c r="F8" s="99">
        <f t="shared" si="0"/>
        <v>0.62514735928421006</v>
      </c>
      <c r="H8" s="17"/>
      <c r="I8" s="114"/>
    </row>
    <row r="9" spans="1:9" s="10" customFormat="1" ht="33.6" customHeight="1" x14ac:dyDescent="0.25">
      <c r="A9" s="28" t="s">
        <v>13</v>
      </c>
      <c r="B9" s="28" t="s">
        <v>14</v>
      </c>
      <c r="C9" s="29">
        <v>85012</v>
      </c>
      <c r="D9" s="30">
        <v>136264.29999999999</v>
      </c>
      <c r="E9" s="58">
        <v>25153</v>
      </c>
      <c r="F9" s="99">
        <f t="shared" si="0"/>
        <v>6.0719206728536868E-2</v>
      </c>
      <c r="H9" s="17"/>
      <c r="I9" s="114"/>
    </row>
    <row r="10" spans="1:9" s="10" customFormat="1" ht="37.5" x14ac:dyDescent="0.25">
      <c r="A10" s="28" t="s">
        <v>15</v>
      </c>
      <c r="B10" s="28" t="s">
        <v>16</v>
      </c>
      <c r="C10" s="29">
        <v>29990</v>
      </c>
      <c r="D10" s="30">
        <v>35768.85</v>
      </c>
      <c r="E10" s="58">
        <v>36380</v>
      </c>
      <c r="F10" s="99">
        <f t="shared" si="0"/>
        <v>8.7821124350342755E-2</v>
      </c>
      <c r="H10" s="17"/>
      <c r="I10" s="114"/>
    </row>
    <row r="11" spans="1:9" s="10" customFormat="1" ht="20.45" customHeight="1" x14ac:dyDescent="0.25">
      <c r="A11" s="28" t="s">
        <v>17</v>
      </c>
      <c r="B11" s="28" t="s">
        <v>18</v>
      </c>
      <c r="C11" s="29">
        <v>8438</v>
      </c>
      <c r="D11" s="30">
        <v>8753.2000000000007</v>
      </c>
      <c r="E11" s="58">
        <v>9030</v>
      </c>
      <c r="F11" s="99">
        <f t="shared" si="0"/>
        <v>2.1798371437152145E-2</v>
      </c>
      <c r="H11" s="17"/>
      <c r="I11" s="114"/>
    </row>
    <row r="12" spans="1:9" s="10" customFormat="1" ht="20.45" customHeight="1" x14ac:dyDescent="0.25">
      <c r="A12" s="28" t="s">
        <v>19</v>
      </c>
      <c r="B12" s="28" t="s">
        <v>20</v>
      </c>
      <c r="C12" s="29">
        <v>102322</v>
      </c>
      <c r="D12" s="30">
        <v>101357.32</v>
      </c>
      <c r="E12" s="58">
        <v>59523</v>
      </c>
      <c r="F12" s="99">
        <f t="shared" si="0"/>
        <v>0.14368820188855005</v>
      </c>
      <c r="H12" s="17"/>
      <c r="I12" s="114"/>
    </row>
    <row r="13" spans="1:9" s="10" customFormat="1" ht="56.25" x14ac:dyDescent="0.25">
      <c r="A13" s="28" t="s">
        <v>21</v>
      </c>
      <c r="B13" s="28" t="s">
        <v>22</v>
      </c>
      <c r="C13" s="29">
        <v>1081726</v>
      </c>
      <c r="D13" s="30">
        <v>1166229.6100000001</v>
      </c>
      <c r="E13" s="58">
        <v>815000</v>
      </c>
      <c r="F13" s="99">
        <f t="shared" si="0"/>
        <v>1.9674056169744183</v>
      </c>
      <c r="H13" s="17"/>
      <c r="I13" s="114"/>
    </row>
    <row r="14" spans="1:9" s="10" customFormat="1" ht="56.25" x14ac:dyDescent="0.25">
      <c r="A14" s="28" t="s">
        <v>23</v>
      </c>
      <c r="B14" s="28" t="s">
        <v>24</v>
      </c>
      <c r="C14" s="29">
        <v>21442</v>
      </c>
      <c r="D14" s="30">
        <v>23159.439999999999</v>
      </c>
      <c r="E14" s="58">
        <v>16848</v>
      </c>
      <c r="F14" s="99">
        <f t="shared" si="0"/>
        <v>4.0670981392374239E-2</v>
      </c>
      <c r="H14" s="17"/>
      <c r="I14" s="114"/>
    </row>
    <row r="15" spans="1:9" s="10" customFormat="1" ht="20.45" customHeight="1" x14ac:dyDescent="0.25">
      <c r="A15" s="28" t="s">
        <v>25</v>
      </c>
      <c r="B15" s="28" t="s">
        <v>26</v>
      </c>
      <c r="C15" s="29">
        <v>19141873</v>
      </c>
      <c r="D15" s="30">
        <v>18742981.829999998</v>
      </c>
      <c r="E15" s="58">
        <v>20628348</v>
      </c>
      <c r="F15" s="99">
        <f t="shared" si="0"/>
        <v>49.796721133868722</v>
      </c>
      <c r="H15" s="17">
        <v>20270570</v>
      </c>
      <c r="I15" s="117">
        <f>E15-H15</f>
        <v>357778</v>
      </c>
    </row>
    <row r="16" spans="1:9" s="10" customFormat="1" ht="20.45" customHeight="1" x14ac:dyDescent="0.25">
      <c r="A16" s="28" t="s">
        <v>27</v>
      </c>
      <c r="B16" s="28" t="s">
        <v>28</v>
      </c>
      <c r="C16" s="29">
        <v>487677</v>
      </c>
      <c r="D16" s="30">
        <v>485726.77</v>
      </c>
      <c r="E16" s="58">
        <v>470000</v>
      </c>
      <c r="F16" s="99">
        <f t="shared" si="0"/>
        <v>1.1345774723656155</v>
      </c>
      <c r="H16" s="17"/>
      <c r="I16" s="114"/>
    </row>
    <row r="17" spans="1:9" s="10" customFormat="1" ht="20.45" customHeight="1" x14ac:dyDescent="0.25">
      <c r="A17" s="28" t="s">
        <v>29</v>
      </c>
      <c r="B17" s="28" t="s">
        <v>30</v>
      </c>
      <c r="C17" s="29">
        <v>3289346</v>
      </c>
      <c r="D17" s="30">
        <v>3418350.22</v>
      </c>
      <c r="E17" s="58">
        <v>3290699</v>
      </c>
      <c r="F17" s="99">
        <f t="shared" si="0"/>
        <v>7.9437296888001248</v>
      </c>
      <c r="H17" s="17"/>
      <c r="I17" s="114"/>
    </row>
    <row r="18" spans="1:9" x14ac:dyDescent="0.3">
      <c r="E18" s="9"/>
    </row>
  </sheetData>
  <mergeCells count="2">
    <mergeCell ref="A3:A4"/>
    <mergeCell ref="B3:B4"/>
  </mergeCell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5DE0-B946-4C2B-BFC4-7FAA30421832}">
  <dimension ref="A1:F18"/>
  <sheetViews>
    <sheetView topLeftCell="A3" workbookViewId="0">
      <selection activeCell="L14" sqref="L14"/>
    </sheetView>
  </sheetViews>
  <sheetFormatPr defaultRowHeight="15" x14ac:dyDescent="0.25"/>
  <cols>
    <col min="1" max="1" width="49.140625" bestFit="1" customWidth="1"/>
    <col min="2" max="2" width="11.5703125" customWidth="1"/>
    <col min="3" max="3" width="20.28515625" style="8" customWidth="1"/>
    <col min="4" max="4" width="18.28515625" style="8" customWidth="1"/>
    <col min="5" max="5" width="15.28515625" style="8" customWidth="1"/>
    <col min="6" max="6" width="10.7109375" customWidth="1"/>
  </cols>
  <sheetData>
    <row r="1" spans="1:6" ht="21" x14ac:dyDescent="0.35">
      <c r="A1" s="3" t="s">
        <v>69</v>
      </c>
      <c r="B1" s="4"/>
      <c r="C1" s="7"/>
      <c r="D1" s="7"/>
      <c r="E1" s="7"/>
    </row>
    <row r="3" spans="1:6" s="10" customFormat="1" ht="61.15" customHeight="1" x14ac:dyDescent="0.25">
      <c r="A3" s="122" t="s">
        <v>0</v>
      </c>
      <c r="B3" s="122" t="s">
        <v>1</v>
      </c>
      <c r="C3" s="24" t="s">
        <v>2</v>
      </c>
      <c r="D3" s="24" t="s">
        <v>3</v>
      </c>
      <c r="E3" s="24" t="s">
        <v>70</v>
      </c>
    </row>
    <row r="4" spans="1:6" s="10" customFormat="1" ht="18.75" x14ac:dyDescent="0.25">
      <c r="A4" s="123"/>
      <c r="B4" s="123"/>
      <c r="C4" s="24" t="s">
        <v>4</v>
      </c>
      <c r="D4" s="24" t="s">
        <v>4</v>
      </c>
      <c r="E4" s="24" t="s">
        <v>4</v>
      </c>
      <c r="F4" s="98" t="s">
        <v>723</v>
      </c>
    </row>
    <row r="5" spans="1:6" s="10" customFormat="1" ht="26.45" customHeight="1" x14ac:dyDescent="0.25">
      <c r="A5" s="13" t="s">
        <v>5</v>
      </c>
      <c r="B5" s="14" t="s">
        <v>6</v>
      </c>
      <c r="C5" s="15">
        <v>39562650</v>
      </c>
      <c r="D5" s="16">
        <v>40436751.399999999</v>
      </c>
      <c r="E5" s="15">
        <f>SUM(E6:E17)</f>
        <v>41425113</v>
      </c>
      <c r="F5" s="99">
        <f>SUM(F6:F17)</f>
        <v>99.999999999999986</v>
      </c>
    </row>
    <row r="6" spans="1:6" s="10" customFormat="1" ht="20.45" customHeight="1" x14ac:dyDescent="0.25">
      <c r="A6" s="28" t="s">
        <v>7</v>
      </c>
      <c r="B6" s="28" t="s">
        <v>8</v>
      </c>
      <c r="C6" s="29">
        <v>13783024</v>
      </c>
      <c r="D6" s="30">
        <v>14705215.5</v>
      </c>
      <c r="E6" s="58">
        <v>14817713</v>
      </c>
      <c r="F6" s="99">
        <f>E6/41425113*100</f>
        <v>35.769879493147066</v>
      </c>
    </row>
    <row r="7" spans="1:6" s="10" customFormat="1" ht="20.45" customHeight="1" x14ac:dyDescent="0.25">
      <c r="A7" s="28" t="s">
        <v>9</v>
      </c>
      <c r="B7" s="28" t="s">
        <v>10</v>
      </c>
      <c r="C7" s="29">
        <v>1341300</v>
      </c>
      <c r="D7" s="30">
        <v>1356726.86</v>
      </c>
      <c r="E7" s="58">
        <v>1355229</v>
      </c>
      <c r="F7" s="99">
        <f t="shared" ref="F7:F17" si="0">E7/41425113*100</f>
        <v>3.2715155176522992</v>
      </c>
    </row>
    <row r="8" spans="1:6" s="10" customFormat="1" ht="37.9" customHeight="1" x14ac:dyDescent="0.25">
      <c r="A8" s="28" t="s">
        <v>11</v>
      </c>
      <c r="B8" s="28" t="s">
        <v>12</v>
      </c>
      <c r="C8" s="29">
        <v>190500</v>
      </c>
      <c r="D8" s="30">
        <v>256217.5</v>
      </c>
      <c r="E8" s="58">
        <v>258968</v>
      </c>
      <c r="F8" s="99">
        <f t="shared" si="0"/>
        <v>0.62514735928421006</v>
      </c>
    </row>
    <row r="9" spans="1:6" s="10" customFormat="1" ht="33.6" customHeight="1" x14ac:dyDescent="0.25">
      <c r="A9" s="28" t="s">
        <v>13</v>
      </c>
      <c r="B9" s="28" t="s">
        <v>14</v>
      </c>
      <c r="C9" s="29">
        <v>85012</v>
      </c>
      <c r="D9" s="30">
        <v>136264.29999999999</v>
      </c>
      <c r="E9" s="58">
        <v>25153</v>
      </c>
      <c r="F9" s="99">
        <f t="shared" si="0"/>
        <v>6.0719206728536868E-2</v>
      </c>
    </row>
    <row r="10" spans="1:6" s="10" customFormat="1" ht="37.5" x14ac:dyDescent="0.25">
      <c r="A10" s="28" t="s">
        <v>15</v>
      </c>
      <c r="B10" s="28" t="s">
        <v>16</v>
      </c>
      <c r="C10" s="29">
        <v>29990</v>
      </c>
      <c r="D10" s="30">
        <v>35768.85</v>
      </c>
      <c r="E10" s="58">
        <v>36380</v>
      </c>
      <c r="F10" s="99">
        <f t="shared" si="0"/>
        <v>8.7821124350342755E-2</v>
      </c>
    </row>
    <row r="11" spans="1:6" s="10" customFormat="1" ht="20.45" customHeight="1" x14ac:dyDescent="0.25">
      <c r="A11" s="28" t="s">
        <v>17</v>
      </c>
      <c r="B11" s="28" t="s">
        <v>18</v>
      </c>
      <c r="C11" s="29">
        <v>8438</v>
      </c>
      <c r="D11" s="30">
        <v>8753.2000000000007</v>
      </c>
      <c r="E11" s="58">
        <v>9030</v>
      </c>
      <c r="F11" s="99">
        <f t="shared" si="0"/>
        <v>2.1798371437152145E-2</v>
      </c>
    </row>
    <row r="12" spans="1:6" s="10" customFormat="1" ht="20.45" customHeight="1" x14ac:dyDescent="0.25">
      <c r="A12" s="28" t="s">
        <v>19</v>
      </c>
      <c r="B12" s="28" t="s">
        <v>20</v>
      </c>
      <c r="C12" s="29">
        <v>102322</v>
      </c>
      <c r="D12" s="30">
        <v>101357.32</v>
      </c>
      <c r="E12" s="58">
        <v>59523</v>
      </c>
      <c r="F12" s="99">
        <f t="shared" si="0"/>
        <v>0.14368820188855005</v>
      </c>
    </row>
    <row r="13" spans="1:6" s="10" customFormat="1" ht="56.25" x14ac:dyDescent="0.25">
      <c r="A13" s="28" t="s">
        <v>21</v>
      </c>
      <c r="B13" s="28" t="s">
        <v>22</v>
      </c>
      <c r="C13" s="29">
        <v>1081726</v>
      </c>
      <c r="D13" s="30">
        <v>1166229.6100000001</v>
      </c>
      <c r="E13" s="58">
        <v>815000</v>
      </c>
      <c r="F13" s="99">
        <f t="shared" si="0"/>
        <v>1.9674056169744183</v>
      </c>
    </row>
    <row r="14" spans="1:6" s="10" customFormat="1" ht="56.25" x14ac:dyDescent="0.25">
      <c r="A14" s="28" t="s">
        <v>23</v>
      </c>
      <c r="B14" s="28" t="s">
        <v>24</v>
      </c>
      <c r="C14" s="29">
        <v>21442</v>
      </c>
      <c r="D14" s="30">
        <v>23159.439999999999</v>
      </c>
      <c r="E14" s="58">
        <v>16848</v>
      </c>
      <c r="F14" s="99">
        <f t="shared" si="0"/>
        <v>4.0670981392374239E-2</v>
      </c>
    </row>
    <row r="15" spans="1:6" s="10" customFormat="1" ht="20.45" customHeight="1" x14ac:dyDescent="0.25">
      <c r="A15" s="28" t="s">
        <v>25</v>
      </c>
      <c r="B15" s="28" t="s">
        <v>26</v>
      </c>
      <c r="C15" s="29">
        <v>19141873</v>
      </c>
      <c r="D15" s="30">
        <v>18742981.829999998</v>
      </c>
      <c r="E15" s="58">
        <v>20270570</v>
      </c>
      <c r="F15" s="99">
        <f t="shared" si="0"/>
        <v>48.933046965979308</v>
      </c>
    </row>
    <row r="16" spans="1:6" s="10" customFormat="1" ht="20.45" customHeight="1" x14ac:dyDescent="0.25">
      <c r="A16" s="28" t="s">
        <v>27</v>
      </c>
      <c r="B16" s="28" t="s">
        <v>28</v>
      </c>
      <c r="C16" s="29">
        <v>487677</v>
      </c>
      <c r="D16" s="30">
        <v>485726.77</v>
      </c>
      <c r="E16" s="58">
        <v>470000</v>
      </c>
      <c r="F16" s="99">
        <f t="shared" si="0"/>
        <v>1.1345774723656155</v>
      </c>
    </row>
    <row r="17" spans="1:6" s="10" customFormat="1" ht="20.45" customHeight="1" x14ac:dyDescent="0.25">
      <c r="A17" s="28" t="s">
        <v>29</v>
      </c>
      <c r="B17" s="28" t="s">
        <v>30</v>
      </c>
      <c r="C17" s="29">
        <v>3289346</v>
      </c>
      <c r="D17" s="30">
        <v>3418350.22</v>
      </c>
      <c r="E17" s="58">
        <v>3290699</v>
      </c>
      <c r="F17" s="99">
        <f t="shared" si="0"/>
        <v>7.9437296888001248</v>
      </c>
    </row>
    <row r="18" spans="1:6" x14ac:dyDescent="0.25">
      <c r="E18" s="9"/>
    </row>
  </sheetData>
  <mergeCells count="2">
    <mergeCell ref="A3:A4"/>
    <mergeCell ref="B3:B4"/>
  </mergeCells>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223E-FA6D-4C67-BB66-9BE01BBE2740}">
  <dimension ref="A1:K20"/>
  <sheetViews>
    <sheetView tabSelected="1" workbookViewId="0">
      <selection activeCell="L18" sqref="L18"/>
    </sheetView>
  </sheetViews>
  <sheetFormatPr defaultRowHeight="15" x14ac:dyDescent="0.25"/>
  <cols>
    <col min="1" max="1" width="43.5703125" customWidth="1"/>
    <col min="2" max="2" width="13.140625" customWidth="1"/>
    <col min="3" max="3" width="16.7109375" customWidth="1"/>
    <col min="4" max="4" width="19" customWidth="1"/>
    <col min="5" max="5" width="16.5703125" customWidth="1"/>
    <col min="6" max="6" width="10" style="97" customWidth="1"/>
    <col min="7" max="7" width="6.7109375" customWidth="1"/>
    <col min="8" max="8" width="11" bestFit="1" customWidth="1"/>
    <col min="9" max="9" width="12.85546875" customWidth="1"/>
    <col min="10" max="10" width="3.85546875" customWidth="1"/>
  </cols>
  <sheetData>
    <row r="1" spans="1:11" ht="21" x14ac:dyDescent="0.35">
      <c r="A1" s="3" t="s">
        <v>71</v>
      </c>
      <c r="B1" s="6"/>
      <c r="C1" s="6"/>
      <c r="D1" s="6"/>
      <c r="E1" s="6"/>
    </row>
    <row r="3" spans="1:11" s="2" customFormat="1" ht="61.9" customHeight="1" x14ac:dyDescent="0.25">
      <c r="A3" s="122" t="s">
        <v>0</v>
      </c>
      <c r="B3" s="122" t="s">
        <v>1</v>
      </c>
      <c r="C3" s="24" t="s">
        <v>2</v>
      </c>
      <c r="D3" s="24" t="s">
        <v>3</v>
      </c>
      <c r="E3" s="24" t="s">
        <v>70</v>
      </c>
      <c r="F3" s="98"/>
    </row>
    <row r="4" spans="1:11" s="2" customFormat="1" ht="18.75" x14ac:dyDescent="0.3">
      <c r="A4" s="123"/>
      <c r="B4" s="123"/>
      <c r="C4" s="23" t="s">
        <v>4</v>
      </c>
      <c r="D4" s="23" t="s">
        <v>4</v>
      </c>
      <c r="E4" s="23" t="s">
        <v>4</v>
      </c>
      <c r="F4" s="98" t="s">
        <v>723</v>
      </c>
    </row>
    <row r="5" spans="1:11" s="2" customFormat="1" ht="26.45" customHeight="1" x14ac:dyDescent="0.3">
      <c r="A5" s="18" t="s">
        <v>31</v>
      </c>
      <c r="B5" s="19" t="s">
        <v>6</v>
      </c>
      <c r="C5" s="20">
        <v>47844574</v>
      </c>
      <c r="D5" s="21">
        <v>41313373.469999999</v>
      </c>
      <c r="E5" s="20">
        <f>SUM(E6:E14)</f>
        <v>50979672</v>
      </c>
      <c r="F5" s="99">
        <f>SUM(F6:F14)</f>
        <v>100</v>
      </c>
    </row>
    <row r="6" spans="1:11" s="2" customFormat="1" ht="26.45" customHeight="1" x14ac:dyDescent="0.25">
      <c r="A6" s="28" t="s">
        <v>32</v>
      </c>
      <c r="B6" s="28" t="s">
        <v>33</v>
      </c>
      <c r="C6" s="29">
        <v>3498302</v>
      </c>
      <c r="D6" s="30">
        <v>3405527.04</v>
      </c>
      <c r="E6" s="115">
        <v>3251404</v>
      </c>
      <c r="F6" s="99">
        <f>E6/50979672*100</f>
        <v>6.3778440944068846</v>
      </c>
      <c r="H6" s="116">
        <v>3275494</v>
      </c>
      <c r="I6" s="118">
        <f t="shared" ref="I6:I14" si="0">E6-H6</f>
        <v>-24090</v>
      </c>
    </row>
    <row r="7" spans="1:11" s="2" customFormat="1" ht="26.45" customHeight="1" x14ac:dyDescent="0.25">
      <c r="A7" s="28" t="s">
        <v>34</v>
      </c>
      <c r="B7" s="28" t="s">
        <v>35</v>
      </c>
      <c r="C7" s="29">
        <v>299167</v>
      </c>
      <c r="D7" s="30">
        <v>285984.39</v>
      </c>
      <c r="E7" s="115">
        <v>320280</v>
      </c>
      <c r="F7" s="99">
        <f t="shared" ref="F7:F14" si="1">E7/50979672*100</f>
        <v>0.62825041322352959</v>
      </c>
      <c r="H7" s="116">
        <v>320280</v>
      </c>
      <c r="I7" s="118">
        <f t="shared" si="0"/>
        <v>0</v>
      </c>
    </row>
    <row r="8" spans="1:11" s="2" customFormat="1" ht="26.45" customHeight="1" x14ac:dyDescent="0.25">
      <c r="A8" s="28" t="s">
        <v>36</v>
      </c>
      <c r="B8" s="28" t="s">
        <v>37</v>
      </c>
      <c r="C8" s="29">
        <v>3612344</v>
      </c>
      <c r="D8" s="30">
        <v>3102198.28</v>
      </c>
      <c r="E8" s="115">
        <v>3912058</v>
      </c>
      <c r="F8" s="99">
        <f t="shared" si="1"/>
        <v>7.6737606314924891</v>
      </c>
      <c r="H8" s="116">
        <v>3912058</v>
      </c>
      <c r="I8" s="118">
        <f t="shared" si="0"/>
        <v>0</v>
      </c>
    </row>
    <row r="9" spans="1:11" s="2" customFormat="1" ht="26.45" customHeight="1" x14ac:dyDescent="0.25">
      <c r="A9" s="28" t="s">
        <v>38</v>
      </c>
      <c r="B9" s="28" t="s">
        <v>39</v>
      </c>
      <c r="C9" s="29">
        <v>177622</v>
      </c>
      <c r="D9" s="30">
        <v>56381.21</v>
      </c>
      <c r="E9" s="115">
        <v>626465</v>
      </c>
      <c r="F9" s="99">
        <f t="shared" si="1"/>
        <v>1.2288525512678858</v>
      </c>
      <c r="H9" s="116">
        <v>626465</v>
      </c>
      <c r="I9" s="118">
        <f t="shared" si="0"/>
        <v>0</v>
      </c>
    </row>
    <row r="10" spans="1:11" s="2" customFormat="1" ht="26.45" customHeight="1" x14ac:dyDescent="0.25">
      <c r="A10" s="28" t="s">
        <v>40</v>
      </c>
      <c r="B10" s="28" t="s">
        <v>41</v>
      </c>
      <c r="C10" s="29">
        <v>7831458</v>
      </c>
      <c r="D10" s="30">
        <v>5821702.4199999999</v>
      </c>
      <c r="E10" s="115">
        <v>12099746</v>
      </c>
      <c r="F10" s="99">
        <f t="shared" si="1"/>
        <v>23.734452430372642</v>
      </c>
      <c r="H10" s="116">
        <v>12084746</v>
      </c>
      <c r="I10" s="118">
        <f t="shared" si="0"/>
        <v>15000</v>
      </c>
      <c r="K10" s="10" t="s">
        <v>1332</v>
      </c>
    </row>
    <row r="11" spans="1:11" s="2" customFormat="1" ht="26.45" customHeight="1" x14ac:dyDescent="0.25">
      <c r="A11" s="28" t="s">
        <v>42</v>
      </c>
      <c r="B11" s="28" t="s">
        <v>43</v>
      </c>
      <c r="C11" s="29">
        <v>62281</v>
      </c>
      <c r="D11" s="30">
        <v>61506.879999999997</v>
      </c>
      <c r="E11" s="115">
        <v>145747</v>
      </c>
      <c r="F11" s="99">
        <f t="shared" si="1"/>
        <v>0.28589238471365608</v>
      </c>
      <c r="H11" s="116">
        <v>145747</v>
      </c>
      <c r="I11" s="118">
        <f t="shared" si="0"/>
        <v>0</v>
      </c>
    </row>
    <row r="12" spans="1:11" s="2" customFormat="1" ht="26.45" customHeight="1" x14ac:dyDescent="0.25">
      <c r="A12" s="28" t="s">
        <v>44</v>
      </c>
      <c r="B12" s="28" t="s">
        <v>45</v>
      </c>
      <c r="C12" s="29">
        <v>3922390</v>
      </c>
      <c r="D12" s="30">
        <v>3320672.09</v>
      </c>
      <c r="E12" s="115">
        <v>5041148</v>
      </c>
      <c r="F12" s="99">
        <f t="shared" si="1"/>
        <v>9.8885453794210356</v>
      </c>
      <c r="H12" s="116">
        <v>5041148</v>
      </c>
      <c r="I12" s="118">
        <f t="shared" si="0"/>
        <v>0</v>
      </c>
    </row>
    <row r="13" spans="1:11" s="2" customFormat="1" ht="26.45" customHeight="1" x14ac:dyDescent="0.25">
      <c r="A13" s="28" t="s">
        <v>46</v>
      </c>
      <c r="B13" s="28" t="s">
        <v>47</v>
      </c>
      <c r="C13" s="29">
        <v>22333447</v>
      </c>
      <c r="D13" s="30">
        <v>19561288.760000002</v>
      </c>
      <c r="E13" s="115">
        <v>19403762</v>
      </c>
      <c r="F13" s="99">
        <f t="shared" si="1"/>
        <v>38.061763127860061</v>
      </c>
      <c r="H13" s="116">
        <v>19394672</v>
      </c>
      <c r="I13" s="118">
        <f t="shared" si="0"/>
        <v>9090</v>
      </c>
      <c r="K13" s="10" t="s">
        <v>1333</v>
      </c>
    </row>
    <row r="14" spans="1:11" s="2" customFormat="1" ht="26.45" customHeight="1" x14ac:dyDescent="0.25">
      <c r="A14" s="28" t="s">
        <v>48</v>
      </c>
      <c r="B14" s="28" t="s">
        <v>49</v>
      </c>
      <c r="C14" s="29">
        <v>6107563</v>
      </c>
      <c r="D14" s="30">
        <v>5698112.4000000004</v>
      </c>
      <c r="E14" s="115">
        <v>6179062</v>
      </c>
      <c r="F14" s="99">
        <f t="shared" si="1"/>
        <v>12.120638987241817</v>
      </c>
      <c r="H14" s="116">
        <v>6179062</v>
      </c>
      <c r="I14" s="118">
        <f t="shared" si="0"/>
        <v>0</v>
      </c>
    </row>
    <row r="15" spans="1:11" s="2" customFormat="1" ht="15.75" x14ac:dyDescent="0.25">
      <c r="A15" s="124" t="s">
        <v>6</v>
      </c>
      <c r="B15" s="124"/>
      <c r="C15" s="124"/>
      <c r="D15" s="124"/>
      <c r="E15" s="124"/>
      <c r="F15" s="98"/>
    </row>
    <row r="16" spans="1:11" s="2" customFormat="1" ht="15.75" x14ac:dyDescent="0.25">
      <c r="A16" s="11"/>
      <c r="B16" s="11"/>
      <c r="C16" s="11"/>
      <c r="D16" s="11"/>
      <c r="E16" s="11"/>
      <c r="F16" s="98"/>
    </row>
    <row r="17" spans="1:6" s="2" customFormat="1" ht="15.75" x14ac:dyDescent="0.25">
      <c r="A17" s="11"/>
      <c r="B17" s="11"/>
      <c r="C17" s="11"/>
      <c r="D17" s="11"/>
      <c r="E17" s="11"/>
      <c r="F17" s="98"/>
    </row>
    <row r="18" spans="1:6" s="2" customFormat="1" ht="15.75" x14ac:dyDescent="0.25">
      <c r="A18" s="11"/>
      <c r="B18" s="11"/>
      <c r="C18" s="11"/>
      <c r="D18" s="11"/>
      <c r="E18" s="11"/>
      <c r="F18" s="98"/>
    </row>
    <row r="19" spans="1:6" s="2" customFormat="1" ht="15.75" x14ac:dyDescent="0.25">
      <c r="A19" s="11"/>
      <c r="B19" s="11"/>
      <c r="C19" s="11"/>
      <c r="D19" s="11"/>
      <c r="E19" s="11"/>
      <c r="F19" s="98"/>
    </row>
    <row r="20" spans="1:6" s="2" customFormat="1" ht="15.75" x14ac:dyDescent="0.25">
      <c r="A20" s="11"/>
      <c r="B20" s="11"/>
      <c r="C20" s="11"/>
      <c r="D20" s="11"/>
      <c r="E20" s="11"/>
      <c r="F20" s="98"/>
    </row>
  </sheetData>
  <mergeCells count="3">
    <mergeCell ref="A3:A4"/>
    <mergeCell ref="B3:B4"/>
    <mergeCell ref="A15:E1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EAED-DD75-4C3C-AA09-AB886A51C658}">
  <dimension ref="A1:I16"/>
  <sheetViews>
    <sheetView workbookViewId="0">
      <selection activeCell="I10" sqref="I10"/>
    </sheetView>
  </sheetViews>
  <sheetFormatPr defaultRowHeight="15" x14ac:dyDescent="0.25"/>
  <cols>
    <col min="1" max="1" width="49.140625" bestFit="1" customWidth="1"/>
    <col min="2" max="2" width="14.28515625" customWidth="1"/>
    <col min="3" max="5" width="18.28515625" customWidth="1"/>
    <col min="7" max="7" width="5.7109375" customWidth="1"/>
    <col min="8" max="8" width="11.5703125" customWidth="1"/>
    <col min="9" max="9" width="8.7109375" customWidth="1"/>
  </cols>
  <sheetData>
    <row r="1" spans="1:9" ht="21" x14ac:dyDescent="0.35">
      <c r="A1" s="3" t="s">
        <v>72</v>
      </c>
      <c r="B1" s="6"/>
      <c r="C1" s="6"/>
      <c r="D1" s="6"/>
      <c r="E1" s="6"/>
    </row>
    <row r="3" spans="1:9" s="22" customFormat="1" ht="56.25" x14ac:dyDescent="0.3">
      <c r="A3" s="122" t="s">
        <v>0</v>
      </c>
      <c r="B3" s="122" t="s">
        <v>1</v>
      </c>
      <c r="C3" s="24" t="s">
        <v>2</v>
      </c>
      <c r="D3" s="24" t="s">
        <v>3</v>
      </c>
      <c r="E3" s="24" t="s">
        <v>70</v>
      </c>
    </row>
    <row r="4" spans="1:9" s="22" customFormat="1" ht="18.75" x14ac:dyDescent="0.3">
      <c r="A4" s="123"/>
      <c r="B4" s="123"/>
      <c r="C4" s="23" t="s">
        <v>4</v>
      </c>
      <c r="D4" s="23" t="s">
        <v>4</v>
      </c>
      <c r="E4" s="23" t="s">
        <v>4</v>
      </c>
      <c r="F4" s="98" t="s">
        <v>723</v>
      </c>
    </row>
    <row r="5" spans="1:9" s="22" customFormat="1" ht="21" customHeight="1" x14ac:dyDescent="0.3">
      <c r="A5" s="18" t="s">
        <v>31</v>
      </c>
      <c r="B5" s="19" t="s">
        <v>6</v>
      </c>
      <c r="C5" s="26">
        <v>47844574</v>
      </c>
      <c r="D5" s="27">
        <v>41313373.469999999</v>
      </c>
      <c r="E5" s="26">
        <f>SUM(E6:E13)</f>
        <v>50979672</v>
      </c>
      <c r="F5" s="99">
        <f>SUM(F6:F14)</f>
        <v>100</v>
      </c>
    </row>
    <row r="6" spans="1:9" s="22" customFormat="1" ht="21" customHeight="1" x14ac:dyDescent="0.3">
      <c r="A6" s="28" t="s">
        <v>50</v>
      </c>
      <c r="B6" s="28" t="s">
        <v>51</v>
      </c>
      <c r="C6" s="29">
        <v>24956672</v>
      </c>
      <c r="D6" s="30">
        <v>24277613.190000001</v>
      </c>
      <c r="E6" s="58">
        <v>22307133</v>
      </c>
      <c r="F6" s="119">
        <f>E6/50979672*100</f>
        <v>43.756917463101765</v>
      </c>
      <c r="G6" s="17"/>
      <c r="H6" s="10">
        <v>22301818</v>
      </c>
      <c r="I6" s="118">
        <f>E6-H6</f>
        <v>5315</v>
      </c>
    </row>
    <row r="7" spans="1:9" s="22" customFormat="1" ht="21" customHeight="1" x14ac:dyDescent="0.3">
      <c r="A7" s="28" t="s">
        <v>52</v>
      </c>
      <c r="B7" s="28" t="s">
        <v>53</v>
      </c>
      <c r="C7" s="29">
        <v>10449115</v>
      </c>
      <c r="D7" s="30">
        <v>7870423.6200000001</v>
      </c>
      <c r="E7" s="58">
        <v>11299831</v>
      </c>
      <c r="F7" s="119">
        <f t="shared" ref="F7:F13" si="0">E7/50979672*100</f>
        <v>22.165366226757989</v>
      </c>
      <c r="G7" s="17"/>
      <c r="H7" s="10">
        <v>11314289</v>
      </c>
      <c r="I7" s="118">
        <f t="shared" ref="I7:I13" si="1">E7-H7</f>
        <v>-14458</v>
      </c>
    </row>
    <row r="8" spans="1:9" s="22" customFormat="1" ht="21" customHeight="1" x14ac:dyDescent="0.3">
      <c r="A8" s="28" t="s">
        <v>54</v>
      </c>
      <c r="B8" s="28" t="s">
        <v>55</v>
      </c>
      <c r="C8" s="29">
        <v>143235</v>
      </c>
      <c r="D8" s="30">
        <v>101820.43</v>
      </c>
      <c r="E8" s="58">
        <v>86044</v>
      </c>
      <c r="F8" s="119">
        <f t="shared" si="0"/>
        <v>0.1687809996109822</v>
      </c>
      <c r="G8" s="17"/>
      <c r="H8" s="10">
        <v>86044</v>
      </c>
      <c r="I8" s="118">
        <f t="shared" si="1"/>
        <v>0</v>
      </c>
    </row>
    <row r="9" spans="1:9" s="22" customFormat="1" ht="21" customHeight="1" x14ac:dyDescent="0.3">
      <c r="A9" s="28" t="s">
        <v>56</v>
      </c>
      <c r="B9" s="28" t="s">
        <v>57</v>
      </c>
      <c r="C9" s="29">
        <v>914167</v>
      </c>
      <c r="D9" s="30">
        <v>902636.93</v>
      </c>
      <c r="E9" s="58">
        <v>1083921</v>
      </c>
      <c r="F9" s="119">
        <f t="shared" si="0"/>
        <v>2.1261827655540819</v>
      </c>
      <c r="G9" s="17"/>
      <c r="H9" s="10">
        <v>1083921</v>
      </c>
      <c r="I9" s="118">
        <f t="shared" si="1"/>
        <v>0</v>
      </c>
    </row>
    <row r="10" spans="1:9" s="22" customFormat="1" ht="21" customHeight="1" x14ac:dyDescent="0.3">
      <c r="A10" s="28" t="s">
        <v>58</v>
      </c>
      <c r="B10" s="28" t="s">
        <v>59</v>
      </c>
      <c r="C10" s="29">
        <v>8884374</v>
      </c>
      <c r="D10" s="30">
        <v>5972071.3499999996</v>
      </c>
      <c r="E10" s="58">
        <v>13716255</v>
      </c>
      <c r="F10" s="119">
        <f t="shared" si="0"/>
        <v>26.905341799766781</v>
      </c>
      <c r="G10" s="17"/>
      <c r="H10" s="10">
        <v>13707112</v>
      </c>
      <c r="I10" s="118">
        <f t="shared" si="1"/>
        <v>9143</v>
      </c>
    </row>
    <row r="11" spans="1:9" s="22" customFormat="1" ht="33.6" customHeight="1" x14ac:dyDescent="0.3">
      <c r="A11" s="28" t="s">
        <v>60</v>
      </c>
      <c r="B11" s="28" t="s">
        <v>61</v>
      </c>
      <c r="C11" s="29">
        <v>1670318</v>
      </c>
      <c r="D11" s="30">
        <v>1487722.07</v>
      </c>
      <c r="E11" s="58">
        <v>1649349</v>
      </c>
      <c r="F11" s="119">
        <f t="shared" si="0"/>
        <v>3.2353072024472818</v>
      </c>
      <c r="G11" s="17"/>
      <c r="H11" s="10">
        <v>1649349</v>
      </c>
      <c r="I11" s="118">
        <f t="shared" si="1"/>
        <v>0</v>
      </c>
    </row>
    <row r="12" spans="1:9" s="22" customFormat="1" ht="56.25" x14ac:dyDescent="0.3">
      <c r="A12" s="28" t="s">
        <v>62</v>
      </c>
      <c r="B12" s="28" t="s">
        <v>63</v>
      </c>
      <c r="C12" s="29">
        <v>812693</v>
      </c>
      <c r="D12" s="30">
        <v>687085.88</v>
      </c>
      <c r="E12" s="58">
        <v>823139</v>
      </c>
      <c r="F12" s="119">
        <f t="shared" si="0"/>
        <v>1.6146416163681869</v>
      </c>
      <c r="G12" s="17"/>
      <c r="H12" s="10">
        <v>823139</v>
      </c>
      <c r="I12" s="118">
        <f t="shared" si="1"/>
        <v>0</v>
      </c>
    </row>
    <row r="13" spans="1:9" s="22" customFormat="1" ht="21" customHeight="1" x14ac:dyDescent="0.3">
      <c r="A13" s="28" t="s">
        <v>64</v>
      </c>
      <c r="B13" s="28" t="s">
        <v>65</v>
      </c>
      <c r="C13" s="29">
        <v>14000</v>
      </c>
      <c r="D13" s="30">
        <v>14000</v>
      </c>
      <c r="E13" s="58">
        <v>14000</v>
      </c>
      <c r="F13" s="119">
        <f t="shared" si="0"/>
        <v>2.7461926392935598E-2</v>
      </c>
      <c r="G13" s="17"/>
      <c r="H13" s="10">
        <v>14000</v>
      </c>
      <c r="I13" s="118">
        <f t="shared" si="1"/>
        <v>0</v>
      </c>
    </row>
    <row r="14" spans="1:9" s="22" customFormat="1" ht="18.75" x14ac:dyDescent="0.3">
      <c r="A14" s="25"/>
      <c r="B14" s="25"/>
      <c r="C14" s="25"/>
      <c r="D14" s="25"/>
      <c r="E14" s="25"/>
      <c r="F14" s="99"/>
    </row>
    <row r="15" spans="1:9" s="22" customFormat="1" ht="18.75" x14ac:dyDescent="0.3">
      <c r="A15" s="25"/>
      <c r="B15" s="25"/>
      <c r="C15" s="25"/>
      <c r="D15" s="25"/>
      <c r="E15" s="25"/>
    </row>
    <row r="16" spans="1:9" s="22" customFormat="1" ht="18.75" x14ac:dyDescent="0.3"/>
  </sheetData>
  <mergeCells count="2">
    <mergeCell ref="A3:A4"/>
    <mergeCell ref="B3:B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D12F-61AD-4891-BCF6-BB484805861F}">
  <dimension ref="A1:C44"/>
  <sheetViews>
    <sheetView workbookViewId="0">
      <pane ySplit="5" topLeftCell="A6" activePane="bottomLeft" state="frozen"/>
      <selection pane="bottomLeft" activeCell="A6" sqref="A6"/>
    </sheetView>
  </sheetViews>
  <sheetFormatPr defaultRowHeight="15" x14ac:dyDescent="0.25"/>
  <cols>
    <col min="1" max="1" width="72.42578125" customWidth="1"/>
    <col min="2" max="2" width="24.28515625" customWidth="1"/>
    <col min="3" max="3" width="21.42578125" style="62" customWidth="1"/>
  </cols>
  <sheetData>
    <row r="1" spans="1:3" ht="21" x14ac:dyDescent="0.35">
      <c r="A1" s="3" t="s">
        <v>265</v>
      </c>
      <c r="B1" s="6"/>
      <c r="C1" s="35"/>
    </row>
    <row r="2" spans="1:3" ht="9" customHeight="1" x14ac:dyDescent="0.35">
      <c r="A2" s="1"/>
      <c r="B2" s="5"/>
      <c r="C2" s="32"/>
    </row>
    <row r="3" spans="1:3" ht="21" x14ac:dyDescent="0.35">
      <c r="A3" s="59" t="s">
        <v>85</v>
      </c>
      <c r="B3" s="36">
        <f>C44</f>
        <v>1092403</v>
      </c>
      <c r="C3" s="34" t="s">
        <v>4</v>
      </c>
    </row>
    <row r="4" spans="1:3" ht="3.6" customHeight="1" x14ac:dyDescent="0.35">
      <c r="A4" s="32"/>
      <c r="B4" s="1"/>
      <c r="C4" s="32"/>
    </row>
    <row r="5" spans="1:3" ht="3.6" customHeight="1" x14ac:dyDescent="0.35">
      <c r="A5" s="32"/>
      <c r="B5" s="1"/>
      <c r="C5" s="32"/>
    </row>
    <row r="6" spans="1:3" ht="21" x14ac:dyDescent="0.35">
      <c r="A6" s="1"/>
      <c r="C6" s="34" t="s">
        <v>84</v>
      </c>
    </row>
    <row r="7" spans="1:3" s="5" customFormat="1" ht="75" customHeight="1" x14ac:dyDescent="0.35">
      <c r="A7" s="64" t="s">
        <v>74</v>
      </c>
      <c r="B7" s="64" t="s">
        <v>75</v>
      </c>
      <c r="C7" s="52">
        <v>200000</v>
      </c>
    </row>
    <row r="8" spans="1:3" s="5" customFormat="1" ht="76.150000000000006" customHeight="1" x14ac:dyDescent="0.35">
      <c r="A8" s="64" t="s">
        <v>76</v>
      </c>
      <c r="B8" s="64" t="s">
        <v>77</v>
      </c>
      <c r="C8" s="52">
        <v>112711</v>
      </c>
    </row>
    <row r="9" spans="1:3" s="5" customFormat="1" ht="37.5" x14ac:dyDescent="0.35">
      <c r="A9" s="64" t="s">
        <v>78</v>
      </c>
      <c r="B9" s="64" t="s">
        <v>79</v>
      </c>
      <c r="C9" s="52">
        <v>80000</v>
      </c>
    </row>
    <row r="10" spans="1:3" s="5" customFormat="1" ht="37.5" x14ac:dyDescent="0.35">
      <c r="A10" s="64" t="s">
        <v>80</v>
      </c>
      <c r="B10" s="64" t="s">
        <v>77</v>
      </c>
      <c r="C10" s="52">
        <v>75423</v>
      </c>
    </row>
    <row r="11" spans="1:3" s="5" customFormat="1" ht="56.25" x14ac:dyDescent="0.35">
      <c r="A11" s="64" t="s">
        <v>81</v>
      </c>
      <c r="B11" s="64" t="s">
        <v>82</v>
      </c>
      <c r="C11" s="52">
        <v>60616</v>
      </c>
    </row>
    <row r="12" spans="1:3" s="5" customFormat="1" ht="44.45" customHeight="1" x14ac:dyDescent="0.35">
      <c r="A12" s="64" t="s">
        <v>83</v>
      </c>
      <c r="B12" s="64" t="s">
        <v>75</v>
      </c>
      <c r="C12" s="52">
        <v>53768</v>
      </c>
    </row>
    <row r="13" spans="1:3" s="5" customFormat="1" ht="56.25" x14ac:dyDescent="0.35">
      <c r="A13" s="64" t="s">
        <v>278</v>
      </c>
      <c r="B13" s="64" t="s">
        <v>82</v>
      </c>
      <c r="C13" s="52">
        <v>48601</v>
      </c>
    </row>
    <row r="14" spans="1:3" ht="37.5" x14ac:dyDescent="0.25">
      <c r="A14" s="64" t="s">
        <v>279</v>
      </c>
      <c r="B14" s="64" t="s">
        <v>75</v>
      </c>
      <c r="C14" s="52">
        <v>47366</v>
      </c>
    </row>
    <row r="15" spans="1:3" ht="37.5" x14ac:dyDescent="0.25">
      <c r="A15" s="64" t="s">
        <v>280</v>
      </c>
      <c r="B15" s="64" t="s">
        <v>149</v>
      </c>
      <c r="C15" s="52">
        <v>45436</v>
      </c>
    </row>
    <row r="16" spans="1:3" ht="56.25" x14ac:dyDescent="0.25">
      <c r="A16" s="64" t="s">
        <v>281</v>
      </c>
      <c r="B16" s="64" t="s">
        <v>309</v>
      </c>
      <c r="C16" s="52">
        <v>38905</v>
      </c>
    </row>
    <row r="17" spans="1:3" ht="56.25" x14ac:dyDescent="0.25">
      <c r="A17" s="64" t="s">
        <v>282</v>
      </c>
      <c r="B17" s="64" t="s">
        <v>82</v>
      </c>
      <c r="C17" s="52">
        <v>34856</v>
      </c>
    </row>
    <row r="18" spans="1:3" ht="56.25" x14ac:dyDescent="0.25">
      <c r="A18" s="64" t="s">
        <v>283</v>
      </c>
      <c r="B18" s="64" t="s">
        <v>82</v>
      </c>
      <c r="C18" s="52">
        <v>31331</v>
      </c>
    </row>
    <row r="19" spans="1:3" ht="37.5" x14ac:dyDescent="0.25">
      <c r="A19" s="64" t="s">
        <v>284</v>
      </c>
      <c r="B19" s="64" t="s">
        <v>75</v>
      </c>
      <c r="C19" s="52">
        <v>27321</v>
      </c>
    </row>
    <row r="20" spans="1:3" ht="56.25" x14ac:dyDescent="0.25">
      <c r="A20" s="64" t="s">
        <v>285</v>
      </c>
      <c r="B20" s="64" t="s">
        <v>91</v>
      </c>
      <c r="C20" s="52">
        <v>25580</v>
      </c>
    </row>
    <row r="21" spans="1:3" ht="18.75" x14ac:dyDescent="0.25">
      <c r="A21" s="64" t="s">
        <v>286</v>
      </c>
      <c r="B21" s="64" t="s">
        <v>77</v>
      </c>
      <c r="C21" s="52">
        <v>23562</v>
      </c>
    </row>
    <row r="22" spans="1:3" ht="37.5" x14ac:dyDescent="0.25">
      <c r="A22" s="64" t="s">
        <v>287</v>
      </c>
      <c r="B22" s="64" t="s">
        <v>310</v>
      </c>
      <c r="C22" s="52">
        <v>23549</v>
      </c>
    </row>
    <row r="23" spans="1:3" ht="37.5" x14ac:dyDescent="0.25">
      <c r="A23" s="64" t="s">
        <v>288</v>
      </c>
      <c r="B23" s="64" t="s">
        <v>184</v>
      </c>
      <c r="C23" s="52">
        <v>23336</v>
      </c>
    </row>
    <row r="24" spans="1:3" ht="37.5" x14ac:dyDescent="0.25">
      <c r="A24" s="64" t="s">
        <v>289</v>
      </c>
      <c r="B24" s="64" t="s">
        <v>184</v>
      </c>
      <c r="C24" s="52">
        <v>22936</v>
      </c>
    </row>
    <row r="25" spans="1:3" ht="37.5" x14ac:dyDescent="0.25">
      <c r="A25" s="64" t="s">
        <v>290</v>
      </c>
      <c r="B25" s="64" t="s">
        <v>75</v>
      </c>
      <c r="C25" s="52">
        <v>18489</v>
      </c>
    </row>
    <row r="26" spans="1:3" ht="37.5" x14ac:dyDescent="0.25">
      <c r="A26" s="64" t="s">
        <v>291</v>
      </c>
      <c r="B26" s="64" t="s">
        <v>77</v>
      </c>
      <c r="C26" s="52">
        <v>17439</v>
      </c>
    </row>
    <row r="27" spans="1:3" ht="37.5" x14ac:dyDescent="0.25">
      <c r="A27" s="64" t="s">
        <v>292</v>
      </c>
      <c r="B27" s="64" t="s">
        <v>75</v>
      </c>
      <c r="C27" s="52">
        <v>11742</v>
      </c>
    </row>
    <row r="28" spans="1:3" ht="56.25" x14ac:dyDescent="0.25">
      <c r="A28" s="64" t="s">
        <v>293</v>
      </c>
      <c r="B28" s="64" t="s">
        <v>82</v>
      </c>
      <c r="C28" s="52">
        <v>9373</v>
      </c>
    </row>
    <row r="29" spans="1:3" ht="37.5" x14ac:dyDescent="0.25">
      <c r="A29" s="64" t="s">
        <v>294</v>
      </c>
      <c r="B29" s="64" t="s">
        <v>77</v>
      </c>
      <c r="C29" s="52">
        <v>8979</v>
      </c>
    </row>
    <row r="30" spans="1:3" ht="56.25" x14ac:dyDescent="0.25">
      <c r="A30" s="64" t="s">
        <v>295</v>
      </c>
      <c r="B30" s="64" t="s">
        <v>82</v>
      </c>
      <c r="C30" s="52">
        <v>8040</v>
      </c>
    </row>
    <row r="31" spans="1:3" ht="37.5" x14ac:dyDescent="0.25">
      <c r="A31" s="64" t="s">
        <v>296</v>
      </c>
      <c r="B31" s="64" t="s">
        <v>149</v>
      </c>
      <c r="C31" s="52">
        <v>8024</v>
      </c>
    </row>
    <row r="32" spans="1:3" ht="56.25" x14ac:dyDescent="0.25">
      <c r="A32" s="64" t="s">
        <v>297</v>
      </c>
      <c r="B32" s="64" t="s">
        <v>311</v>
      </c>
      <c r="C32" s="52">
        <v>4660</v>
      </c>
    </row>
    <row r="33" spans="1:3" ht="37.5" x14ac:dyDescent="0.25">
      <c r="A33" s="64" t="s">
        <v>298</v>
      </c>
      <c r="B33" s="64" t="s">
        <v>77</v>
      </c>
      <c r="C33" s="52">
        <v>4564</v>
      </c>
    </row>
    <row r="34" spans="1:3" ht="18.75" x14ac:dyDescent="0.25">
      <c r="A34" s="64" t="s">
        <v>299</v>
      </c>
      <c r="B34" s="64" t="s">
        <v>310</v>
      </c>
      <c r="C34" s="52">
        <v>4484</v>
      </c>
    </row>
    <row r="35" spans="1:3" ht="37.5" x14ac:dyDescent="0.25">
      <c r="A35" s="64" t="s">
        <v>300</v>
      </c>
      <c r="B35" s="64" t="s">
        <v>149</v>
      </c>
      <c r="C35" s="52">
        <v>3528</v>
      </c>
    </row>
    <row r="36" spans="1:3" ht="37.5" x14ac:dyDescent="0.25">
      <c r="A36" s="64" t="s">
        <v>301</v>
      </c>
      <c r="B36" s="64" t="s">
        <v>149</v>
      </c>
      <c r="C36" s="52">
        <v>3507</v>
      </c>
    </row>
    <row r="37" spans="1:3" ht="37.5" x14ac:dyDescent="0.25">
      <c r="A37" s="64" t="s">
        <v>302</v>
      </c>
      <c r="B37" s="64" t="s">
        <v>77</v>
      </c>
      <c r="C37" s="52">
        <v>3043</v>
      </c>
    </row>
    <row r="38" spans="1:3" ht="75" x14ac:dyDescent="0.25">
      <c r="A38" s="64" t="s">
        <v>303</v>
      </c>
      <c r="B38" s="64" t="s">
        <v>312</v>
      </c>
      <c r="C38" s="52">
        <v>2831</v>
      </c>
    </row>
    <row r="39" spans="1:3" ht="56.25" x14ac:dyDescent="0.25">
      <c r="A39" s="64" t="s">
        <v>304</v>
      </c>
      <c r="B39" s="64" t="s">
        <v>141</v>
      </c>
      <c r="C39" s="52">
        <v>2720</v>
      </c>
    </row>
    <row r="40" spans="1:3" ht="56.25" x14ac:dyDescent="0.25">
      <c r="A40" s="64" t="s">
        <v>305</v>
      </c>
      <c r="B40" s="64" t="s">
        <v>311</v>
      </c>
      <c r="C40" s="52">
        <v>2553</v>
      </c>
    </row>
    <row r="41" spans="1:3" ht="56.25" x14ac:dyDescent="0.25">
      <c r="A41" s="64" t="s">
        <v>306</v>
      </c>
      <c r="B41" s="64" t="s">
        <v>311</v>
      </c>
      <c r="C41" s="52">
        <v>2000</v>
      </c>
    </row>
    <row r="42" spans="1:3" ht="37.5" x14ac:dyDescent="0.25">
      <c r="A42" s="64" t="s">
        <v>307</v>
      </c>
      <c r="B42" s="64" t="s">
        <v>266</v>
      </c>
      <c r="C42" s="52">
        <v>847</v>
      </c>
    </row>
    <row r="43" spans="1:3" ht="26.45" customHeight="1" x14ac:dyDescent="0.25">
      <c r="A43" s="64" t="s">
        <v>308</v>
      </c>
      <c r="B43" s="64" t="s">
        <v>77</v>
      </c>
      <c r="C43" s="52">
        <v>283</v>
      </c>
    </row>
    <row r="44" spans="1:3" ht="25.9" customHeight="1" x14ac:dyDescent="0.25">
      <c r="B44" s="65" t="s">
        <v>313</v>
      </c>
      <c r="C44" s="51">
        <f>SUM(C7:C43)</f>
        <v>1092403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445E-B67F-4879-9B04-4875AAEBF8A3}">
  <dimension ref="A1:C27"/>
  <sheetViews>
    <sheetView workbookViewId="0"/>
  </sheetViews>
  <sheetFormatPr defaultRowHeight="15" x14ac:dyDescent="0.25"/>
  <cols>
    <col min="1" max="1" width="72.42578125" customWidth="1"/>
    <col min="2" max="2" width="24.28515625" customWidth="1"/>
    <col min="3" max="3" width="21.42578125" style="62" customWidth="1"/>
  </cols>
  <sheetData>
    <row r="1" spans="1:3" ht="21" x14ac:dyDescent="0.35">
      <c r="A1" s="3" t="s">
        <v>73</v>
      </c>
      <c r="B1" s="6"/>
      <c r="C1" s="35"/>
    </row>
    <row r="2" spans="1:3" ht="9" customHeight="1" x14ac:dyDescent="0.35">
      <c r="A2" s="1"/>
      <c r="B2" s="5"/>
      <c r="C2" s="32"/>
    </row>
    <row r="3" spans="1:3" ht="21" x14ac:dyDescent="0.35">
      <c r="A3" s="33" t="s">
        <v>85</v>
      </c>
      <c r="B3" s="36">
        <f>C27</f>
        <v>9315292</v>
      </c>
      <c r="C3" s="34" t="s">
        <v>4</v>
      </c>
    </row>
    <row r="4" spans="1:3" ht="18" customHeight="1" x14ac:dyDescent="0.35">
      <c r="A4" s="32"/>
      <c r="B4" s="1"/>
      <c r="C4" s="32"/>
    </row>
    <row r="5" spans="1:3" ht="24.6" customHeight="1" x14ac:dyDescent="0.35">
      <c r="C5" s="34" t="s">
        <v>84</v>
      </c>
    </row>
    <row r="6" spans="1:3" s="5" customFormat="1" ht="75" customHeight="1" x14ac:dyDescent="0.35">
      <c r="A6" s="60" t="s">
        <v>86</v>
      </c>
      <c r="B6" s="60" t="s">
        <v>79</v>
      </c>
      <c r="C6" s="61">
        <v>2642974</v>
      </c>
    </row>
    <row r="7" spans="1:3" s="5" customFormat="1" ht="37.5" x14ac:dyDescent="0.35">
      <c r="A7" s="60" t="s">
        <v>87</v>
      </c>
      <c r="B7" s="60" t="s">
        <v>79</v>
      </c>
      <c r="C7" s="61">
        <v>2027460</v>
      </c>
    </row>
    <row r="8" spans="1:3" s="5" customFormat="1" ht="37.5" x14ac:dyDescent="0.35">
      <c r="A8" s="60" t="s">
        <v>88</v>
      </c>
      <c r="B8" s="60" t="s">
        <v>89</v>
      </c>
      <c r="C8" s="61">
        <v>1944798</v>
      </c>
    </row>
    <row r="9" spans="1:3" s="5" customFormat="1" ht="56.25" x14ac:dyDescent="0.35">
      <c r="A9" s="60" t="s">
        <v>90</v>
      </c>
      <c r="B9" s="60" t="s">
        <v>91</v>
      </c>
      <c r="C9" s="61">
        <v>1058948</v>
      </c>
    </row>
    <row r="10" spans="1:3" s="5" customFormat="1" ht="37.5" x14ac:dyDescent="0.35">
      <c r="A10" s="60" t="s">
        <v>92</v>
      </c>
      <c r="B10" s="60" t="s">
        <v>79</v>
      </c>
      <c r="C10" s="61">
        <v>465520</v>
      </c>
    </row>
    <row r="11" spans="1:3" s="5" customFormat="1" ht="56.25" x14ac:dyDescent="0.35">
      <c r="A11" s="60" t="s">
        <v>253</v>
      </c>
      <c r="B11" s="60" t="s">
        <v>140</v>
      </c>
      <c r="C11" s="61">
        <v>389584</v>
      </c>
    </row>
    <row r="12" spans="1:3" ht="37.5" x14ac:dyDescent="0.25">
      <c r="A12" s="60" t="s">
        <v>214</v>
      </c>
      <c r="B12" s="60" t="s">
        <v>79</v>
      </c>
      <c r="C12" s="61">
        <v>120000</v>
      </c>
    </row>
    <row r="13" spans="1:3" ht="24.6" customHeight="1" x14ac:dyDescent="0.25">
      <c r="A13" s="60" t="s">
        <v>261</v>
      </c>
      <c r="B13" s="60" t="s">
        <v>266</v>
      </c>
      <c r="C13" s="61">
        <v>105683</v>
      </c>
    </row>
    <row r="14" spans="1:3" ht="37.5" x14ac:dyDescent="0.25">
      <c r="A14" s="60" t="s">
        <v>224</v>
      </c>
      <c r="B14" s="60" t="s">
        <v>129</v>
      </c>
      <c r="C14" s="61">
        <v>88778</v>
      </c>
    </row>
    <row r="15" spans="1:3" ht="56.25" x14ac:dyDescent="0.25">
      <c r="A15" s="60" t="s">
        <v>267</v>
      </c>
      <c r="B15" s="60" t="s">
        <v>268</v>
      </c>
      <c r="C15" s="61">
        <v>80540</v>
      </c>
    </row>
    <row r="16" spans="1:3" ht="37.5" x14ac:dyDescent="0.25">
      <c r="A16" s="60" t="s">
        <v>269</v>
      </c>
      <c r="B16" s="60" t="s">
        <v>268</v>
      </c>
      <c r="C16" s="61">
        <v>73704</v>
      </c>
    </row>
    <row r="17" spans="1:3" ht="37.5" x14ac:dyDescent="0.25">
      <c r="A17" s="60" t="s">
        <v>236</v>
      </c>
      <c r="B17" s="60" t="s">
        <v>129</v>
      </c>
      <c r="C17" s="61">
        <v>67192</v>
      </c>
    </row>
    <row r="18" spans="1:3" ht="40.15" customHeight="1" x14ac:dyDescent="0.25">
      <c r="A18" s="63" t="s">
        <v>277</v>
      </c>
      <c r="B18" s="60" t="s">
        <v>271</v>
      </c>
      <c r="C18" s="61">
        <v>42922</v>
      </c>
    </row>
    <row r="19" spans="1:3" ht="56.25" x14ac:dyDescent="0.25">
      <c r="A19" s="60" t="s">
        <v>202</v>
      </c>
      <c r="B19" s="60" t="s">
        <v>272</v>
      </c>
      <c r="C19" s="61">
        <v>34903</v>
      </c>
    </row>
    <row r="20" spans="1:3" ht="37.5" x14ac:dyDescent="0.25">
      <c r="A20" s="60" t="s">
        <v>216</v>
      </c>
      <c r="B20" s="60" t="s">
        <v>273</v>
      </c>
      <c r="C20" s="61">
        <v>34000</v>
      </c>
    </row>
    <row r="21" spans="1:3" ht="56.25" x14ac:dyDescent="0.25">
      <c r="A21" s="60" t="s">
        <v>206</v>
      </c>
      <c r="B21" s="60" t="s">
        <v>91</v>
      </c>
      <c r="C21" s="61">
        <v>33040</v>
      </c>
    </row>
    <row r="22" spans="1:3" ht="28.9" customHeight="1" x14ac:dyDescent="0.25">
      <c r="A22" s="60" t="s">
        <v>262</v>
      </c>
      <c r="B22" s="60" t="s">
        <v>77</v>
      </c>
      <c r="C22" s="61">
        <v>30000</v>
      </c>
    </row>
    <row r="23" spans="1:3" ht="37.5" x14ac:dyDescent="0.25">
      <c r="A23" s="60" t="s">
        <v>274</v>
      </c>
      <c r="B23" s="60" t="s">
        <v>273</v>
      </c>
      <c r="C23" s="61">
        <v>28075</v>
      </c>
    </row>
    <row r="24" spans="1:3" ht="56.25" x14ac:dyDescent="0.25">
      <c r="A24" s="60" t="s">
        <v>203</v>
      </c>
      <c r="B24" s="60" t="s">
        <v>272</v>
      </c>
      <c r="C24" s="61">
        <v>25493</v>
      </c>
    </row>
    <row r="25" spans="1:3" ht="37.5" x14ac:dyDescent="0.25">
      <c r="A25" s="60" t="s">
        <v>275</v>
      </c>
      <c r="B25" s="60" t="s">
        <v>268</v>
      </c>
      <c r="C25" s="61">
        <v>11678</v>
      </c>
    </row>
    <row r="26" spans="1:3" ht="37.5" x14ac:dyDescent="0.25">
      <c r="A26" s="60" t="s">
        <v>276</v>
      </c>
      <c r="B26" s="60" t="s">
        <v>273</v>
      </c>
      <c r="C26" s="61">
        <v>10000</v>
      </c>
    </row>
    <row r="27" spans="1:3" x14ac:dyDescent="0.25">
      <c r="C27" s="51">
        <f>SUM(C6:C26)</f>
        <v>9315292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AF82-C29F-44A4-AE37-15A39A2A13AA}">
  <dimension ref="A1:D20"/>
  <sheetViews>
    <sheetView workbookViewId="0">
      <selection activeCell="D4" sqref="D4"/>
    </sheetView>
  </sheetViews>
  <sheetFormatPr defaultRowHeight="15" x14ac:dyDescent="0.25"/>
  <cols>
    <col min="1" max="1" width="76.7109375" customWidth="1"/>
    <col min="2" max="2" width="21.42578125" style="8" customWidth="1"/>
    <col min="3" max="3" width="20.7109375" customWidth="1"/>
  </cols>
  <sheetData>
    <row r="1" spans="1:4" ht="21" x14ac:dyDescent="0.35">
      <c r="A1" s="3" t="s">
        <v>105</v>
      </c>
      <c r="B1" s="69">
        <f>B4+B6</f>
        <v>13707112</v>
      </c>
    </row>
    <row r="3" spans="1:4" ht="21" x14ac:dyDescent="0.35">
      <c r="B3" s="34" t="s">
        <v>103</v>
      </c>
    </row>
    <row r="4" spans="1:4" s="1" customFormat="1" ht="42" x14ac:dyDescent="0.35">
      <c r="A4" s="42" t="s">
        <v>104</v>
      </c>
      <c r="B4" s="43">
        <v>41985</v>
      </c>
      <c r="C4" s="73" t="s">
        <v>315</v>
      </c>
      <c r="D4" s="2" t="s">
        <v>343</v>
      </c>
    </row>
    <row r="5" spans="1:4" s="1" customFormat="1" ht="9.6" customHeight="1" x14ac:dyDescent="0.35">
      <c r="A5" s="12"/>
      <c r="B5" s="44"/>
    </row>
    <row r="6" spans="1:4" s="5" customFormat="1" ht="21" x14ac:dyDescent="0.35">
      <c r="A6" s="42" t="s">
        <v>93</v>
      </c>
      <c r="B6" s="45">
        <f>B8+B10+B17+B18</f>
        <v>13665127</v>
      </c>
    </row>
    <row r="7" spans="1:4" s="5" customFormat="1" ht="7.9" customHeight="1" x14ac:dyDescent="0.35">
      <c r="A7" s="12"/>
      <c r="B7" s="46"/>
    </row>
    <row r="8" spans="1:4" s="5" customFormat="1" ht="21" x14ac:dyDescent="0.35">
      <c r="A8" s="38" t="s">
        <v>94</v>
      </c>
      <c r="B8" s="46">
        <v>4826</v>
      </c>
      <c r="C8" s="70">
        <v>5218</v>
      </c>
    </row>
    <row r="9" spans="1:4" s="5" customFormat="1" ht="12.6" customHeight="1" x14ac:dyDescent="0.35">
      <c r="A9" s="39"/>
      <c r="B9" s="47"/>
      <c r="C9" s="70"/>
    </row>
    <row r="10" spans="1:4" s="5" customFormat="1" ht="21" x14ac:dyDescent="0.35">
      <c r="A10" s="38" t="s">
        <v>95</v>
      </c>
      <c r="B10" s="46">
        <v>730085</v>
      </c>
      <c r="C10" s="70"/>
    </row>
    <row r="11" spans="1:4" s="5" customFormat="1" ht="21" x14ac:dyDescent="0.35">
      <c r="A11" s="37" t="s">
        <v>96</v>
      </c>
      <c r="B11" s="47">
        <v>171200</v>
      </c>
      <c r="C11" s="70">
        <v>5231</v>
      </c>
    </row>
    <row r="12" spans="1:4" s="5" customFormat="1" ht="21" x14ac:dyDescent="0.35">
      <c r="A12" s="37" t="s">
        <v>97</v>
      </c>
      <c r="B12" s="47">
        <v>49065</v>
      </c>
      <c r="C12" s="70">
        <v>5233</v>
      </c>
    </row>
    <row r="13" spans="1:4" s="5" customFormat="1" ht="21" x14ac:dyDescent="0.35">
      <c r="A13" s="37" t="s">
        <v>98</v>
      </c>
      <c r="B13" s="47">
        <v>8000</v>
      </c>
      <c r="C13" s="70">
        <v>5236</v>
      </c>
    </row>
    <row r="14" spans="1:4" s="5" customFormat="1" ht="21" x14ac:dyDescent="0.35">
      <c r="A14" s="37" t="s">
        <v>99</v>
      </c>
      <c r="B14" s="47">
        <v>125545</v>
      </c>
      <c r="C14" s="70">
        <v>5238</v>
      </c>
    </row>
    <row r="15" spans="1:4" s="5" customFormat="1" ht="42" x14ac:dyDescent="0.35">
      <c r="A15" s="40" t="s">
        <v>100</v>
      </c>
      <c r="B15" s="47">
        <v>376275</v>
      </c>
      <c r="C15" s="70">
        <v>5239</v>
      </c>
    </row>
    <row r="16" spans="1:4" s="5" customFormat="1" ht="8.4499999999999993" customHeight="1" x14ac:dyDescent="0.35">
      <c r="A16" s="40"/>
      <c r="B16" s="47"/>
      <c r="C16" s="70"/>
    </row>
    <row r="17" spans="1:3" s="5" customFormat="1" ht="42" x14ac:dyDescent="0.35">
      <c r="A17" s="38" t="s">
        <v>101</v>
      </c>
      <c r="B17" s="46">
        <v>6092670</v>
      </c>
      <c r="C17" s="70">
        <v>5240</v>
      </c>
    </row>
    <row r="18" spans="1:3" s="5" customFormat="1" ht="21" x14ac:dyDescent="0.35">
      <c r="A18" s="38" t="s">
        <v>102</v>
      </c>
      <c r="B18" s="46">
        <v>6837546</v>
      </c>
      <c r="C18" s="71">
        <v>5250</v>
      </c>
    </row>
    <row r="19" spans="1:3" x14ac:dyDescent="0.25">
      <c r="C19" s="72"/>
    </row>
    <row r="20" spans="1:3" x14ac:dyDescent="0.25">
      <c r="B2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18</vt:i4>
      </vt:variant>
    </vt:vector>
  </HeadingPairs>
  <TitlesOfParts>
    <vt:vector size="18" baseType="lpstr">
      <vt:lpstr>Kopā</vt:lpstr>
      <vt:lpstr>PFIF</vt:lpstr>
      <vt:lpstr>Ieņēmumi_prec</vt:lpstr>
      <vt:lpstr>Ieņēmumi</vt:lpstr>
      <vt:lpstr>Izdevumi 1</vt:lpstr>
      <vt:lpstr>Izdevumi 2</vt:lpstr>
      <vt:lpstr>Projekti</vt:lpstr>
      <vt:lpstr>Projekti (2)</vt:lpstr>
      <vt:lpstr>Pamatkap</vt:lpstr>
      <vt:lpstr>5218,5236</vt:lpstr>
      <vt:lpstr>5231</vt:lpstr>
      <vt:lpstr>5239</vt:lpstr>
      <vt:lpstr>5240</vt:lpstr>
      <vt:lpstr>5250</vt:lpstr>
      <vt:lpstr>Inventārs</vt:lpstr>
      <vt:lpstr>Inventārs (2)</vt:lpstr>
      <vt:lpstr>Telpu remonti</vt:lpstr>
      <vt:lpstr>Preces, pakalpojumi - pieaugums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Gundega Upīte</dc:creator>
  <cp:lastModifiedBy>Vita Bašķere</cp:lastModifiedBy>
  <dcterms:created xsi:type="dcterms:W3CDTF">2025-01-19T17:17:17Z</dcterms:created>
  <dcterms:modified xsi:type="dcterms:W3CDTF">2025-01-28T06:56:08Z</dcterms:modified>
</cp:coreProperties>
</file>