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C:\Users\VitaB\Desktop\lemumi\"/>
    </mc:Choice>
  </mc:AlternateContent>
  <xr:revisionPtr revIDLastSave="0" documentId="8_{2E2A5589-D1B6-4B44-9BC8-9B5A405CACEB}" xr6:coauthVersionLast="47" xr6:coauthVersionMax="47" xr10:uidLastSave="{00000000-0000-0000-0000-000000000000}"/>
  <bookViews>
    <workbookView xWindow="28680" yWindow="5310" windowWidth="29040" windowHeight="15720" xr2:uid="{00000000-000D-0000-FFFF-FFFF00000000}"/>
  </bookViews>
  <sheets>
    <sheet name="SAI" sheetId="1" r:id="rId1"/>
  </sheets>
  <definedNames>
    <definedName name="_xlnm.Print_Area" localSheetId="0">SAI!$A$1:$O$89</definedName>
    <definedName name="_xlnm.Print_Titles" localSheetId="0">SAI!$4:$7</definedName>
  </definedNames>
  <calcPr calcId="191029"/>
</workbook>
</file>

<file path=xl/calcChain.xml><?xml version="1.0" encoding="utf-8"?>
<calcChain xmlns="http://schemas.openxmlformats.org/spreadsheetml/2006/main">
  <c r="H77" i="1" l="1"/>
  <c r="I77" i="1"/>
  <c r="J77" i="1"/>
  <c r="K77" i="1"/>
  <c r="L77" i="1"/>
  <c r="M77" i="1"/>
  <c r="N77" i="1"/>
  <c r="G77" i="1"/>
  <c r="O70" i="1" l="1"/>
  <c r="O72" i="1"/>
  <c r="O73" i="1"/>
  <c r="O74" i="1"/>
  <c r="O69" i="1"/>
  <c r="O71" i="1"/>
  <c r="O76" i="1"/>
  <c r="O75" i="1"/>
  <c r="O77" i="1" l="1"/>
  <c r="O60" i="1"/>
  <c r="O50" i="1"/>
  <c r="O46" i="1"/>
  <c r="O42" i="1"/>
  <c r="O38" i="1"/>
  <c r="O34" i="1"/>
  <c r="O30" i="1"/>
  <c r="O26" i="1"/>
  <c r="O63" i="1"/>
  <c r="O56" i="1"/>
  <c r="N66" i="1"/>
  <c r="N81" i="1" s="1"/>
  <c r="O65" i="1"/>
  <c r="O49" i="1"/>
  <c r="O10" i="1"/>
  <c r="O61" i="1"/>
  <c r="O52" i="1"/>
  <c r="O48" i="1"/>
  <c r="O44" i="1"/>
  <c r="O40" i="1"/>
  <c r="O36" i="1"/>
  <c r="O32" i="1"/>
  <c r="O28" i="1"/>
  <c r="O64" i="1"/>
  <c r="O59" i="1"/>
  <c r="O55" i="1"/>
  <c r="O57" i="1"/>
  <c r="O53" i="1"/>
  <c r="O51" i="1"/>
  <c r="L66" i="1"/>
  <c r="L81" i="1" s="1"/>
  <c r="L83" i="1" s="1"/>
  <c r="I66" i="1"/>
  <c r="I81" i="1" s="1"/>
  <c r="I83" i="1" s="1"/>
  <c r="O58" i="1"/>
  <c r="O37" i="1"/>
  <c r="O33" i="1"/>
  <c r="O29" i="1"/>
  <c r="O25" i="1"/>
  <c r="O23" i="1"/>
  <c r="O16" i="1"/>
  <c r="O17" i="1"/>
  <c r="G66" i="1"/>
  <c r="G81" i="1" s="1"/>
  <c r="G83" i="1" s="1"/>
  <c r="M66" i="1"/>
  <c r="M81" i="1" s="1"/>
  <c r="M83" i="1" s="1"/>
  <c r="O47" i="1"/>
  <c r="O54" i="1"/>
  <c r="O19" i="1"/>
  <c r="O13" i="1"/>
  <c r="O22" i="1"/>
  <c r="O15" i="1"/>
  <c r="O45" i="1"/>
  <c r="O62" i="1"/>
  <c r="O43" i="1"/>
  <c r="O39" i="1"/>
  <c r="O35" i="1"/>
  <c r="O31" i="1"/>
  <c r="O27" i="1"/>
  <c r="O24" i="1"/>
  <c r="O20" i="1"/>
  <c r="O21" i="1"/>
  <c r="O14" i="1"/>
  <c r="O18" i="1"/>
  <c r="O11" i="1"/>
  <c r="H66" i="1"/>
  <c r="H81" i="1" s="1"/>
  <c r="H83" i="1" s="1"/>
  <c r="J66" i="1"/>
  <c r="J81" i="1" s="1"/>
  <c r="J83" i="1" s="1"/>
  <c r="O12" i="1"/>
  <c r="O41" i="1"/>
  <c r="K66" i="1"/>
  <c r="K81" i="1" s="1"/>
  <c r="K83" i="1" s="1"/>
  <c r="O66" i="1" l="1"/>
  <c r="O81" i="1" s="1"/>
</calcChain>
</file>

<file path=xl/sharedStrings.xml><?xml version="1.0" encoding="utf-8"?>
<sst xmlns="http://schemas.openxmlformats.org/spreadsheetml/2006/main" count="447" uniqueCount="223">
  <si>
    <t>(euro)</t>
  </si>
  <si>
    <t>Kods</t>
  </si>
  <si>
    <t>Līguma Nr.</t>
  </si>
  <si>
    <t>Aizdevējs</t>
  </si>
  <si>
    <t>Institucionālā sektora klasifikācijas kods</t>
  </si>
  <si>
    <t>Mērķis</t>
  </si>
  <si>
    <t>Līguma noslēgšanas datums</t>
  </si>
  <si>
    <t>Saistību apmērs</t>
  </si>
  <si>
    <t>n</t>
  </si>
  <si>
    <t>n+1</t>
  </si>
  <si>
    <t>n+2</t>
  </si>
  <si>
    <t>n+3</t>
  </si>
  <si>
    <t>n+4</t>
  </si>
  <si>
    <t>n+5</t>
  </si>
  <si>
    <t>n+6</t>
  </si>
  <si>
    <t>turpmākajos gados</t>
  </si>
  <si>
    <t>pavisam (1.+2.+3.+4.+ 5+.6.+7.+8.)</t>
  </si>
  <si>
    <t>A</t>
  </si>
  <si>
    <t>B</t>
  </si>
  <si>
    <t>C</t>
  </si>
  <si>
    <t>D</t>
  </si>
  <si>
    <t>E</t>
  </si>
  <si>
    <t>F</t>
  </si>
  <si>
    <t>1</t>
  </si>
  <si>
    <t>2</t>
  </si>
  <si>
    <t>3</t>
  </si>
  <si>
    <t>4</t>
  </si>
  <si>
    <t>5</t>
  </si>
  <si>
    <t>6</t>
  </si>
  <si>
    <t>7</t>
  </si>
  <si>
    <t>8</t>
  </si>
  <si>
    <t>9</t>
  </si>
  <si>
    <t>Aizņēmumi no Valsts kases</t>
  </si>
  <si>
    <t>AIZN.VK</t>
  </si>
  <si>
    <t>A2/1/16/264</t>
  </si>
  <si>
    <t>Valsts kase</t>
  </si>
  <si>
    <t>S130100</t>
  </si>
  <si>
    <t>ELFLA projekta "Ceļa posma Krūzītes -Spriņģi pārbūve" īstenošana (A2/1/16/264)</t>
  </si>
  <si>
    <t>22.07.2016</t>
  </si>
  <si>
    <t>A2/1/17/211</t>
  </si>
  <si>
    <t>Izglītības iestāžu investīciju projekta "Mūzikas instrumentu piegāde Lejasciema vidusskolas pūtēju orķestrim" īstenošana (A2/1/17/211)</t>
  </si>
  <si>
    <t>28.04.2017</t>
  </si>
  <si>
    <t>A2/1/17/802</t>
  </si>
  <si>
    <t>Kultūras iestāžu investīciju projekta "Apkures katla nomaiņa Ozolkalna kultūras un sporta centrā "Zīļuks"" īstenošana(A2/1/17/802)</t>
  </si>
  <si>
    <t>02.11.2017</t>
  </si>
  <si>
    <t>A2/1/19/138</t>
  </si>
  <si>
    <t>ERAF projekta (Nr.5.6.2.0/16/I/010) "Infrastruktūras uzlabošana uzņēmējdarbības attīstībai Brīvības ielas zonā" īstenošana (A2/1/19/138)</t>
  </si>
  <si>
    <t>14.05.2019</t>
  </si>
  <si>
    <t>A2/1/19/193</t>
  </si>
  <si>
    <t>ERAF projekta (Nr.8.1.2.0/17/I/013)  "Gulbenes novada vispārējo izglītības iestāžu mācību vides uzlabošana" īstenošana (A2/1/19/193)</t>
  </si>
  <si>
    <t>31.05.2019</t>
  </si>
  <si>
    <t>A2/1/19/423</t>
  </si>
  <si>
    <t>Latvijas - Krievijas pārrobežu sadarbības programmas projekta (Nr. LV-RU-023) “Parki bez robežām” investīciju daļas īstenošana (A2/1/19/423)</t>
  </si>
  <si>
    <t>25.11.2019</t>
  </si>
  <si>
    <t>A2/1/20/101</t>
  </si>
  <si>
    <t>ERAF projekta (Nr.8.1.2.0/17/I/013) “Gulbenes novada vispārējo izglītības iestāžu mācību vides uzlabošana” īstenošana (A2/1/20/101)</t>
  </si>
  <si>
    <t>26.03.2020</t>
  </si>
  <si>
    <t>A2/1/20/173</t>
  </si>
  <si>
    <t>EKII projekta (Nr.EKII-3/8) “Saules enerģijas izmantošana Gulbenes novada pašvaldības administrācijas ēkā” īstenošana (A2/1/20/173</t>
  </si>
  <si>
    <t>05.05.2020</t>
  </si>
  <si>
    <t>A2/1/20/482</t>
  </si>
  <si>
    <t>ERAF projekta (Nr.5.6.2.0/19/I/014) “Infrastruktūras uzlabošana uzņēmējdarbības attīstībai Gulbenes novadā” īstenošana (A2/1/20/482)</t>
  </si>
  <si>
    <t>03.08.2020</t>
  </si>
  <si>
    <t>A2/1/20/523</t>
  </si>
  <si>
    <t>Projekta “Baložu ielas Gulbenē pārbūve” īstenošana (A2/1/20/523)</t>
  </si>
  <si>
    <t>06.08.2020</t>
  </si>
  <si>
    <t>A2/1/21/91</t>
  </si>
  <si>
    <t>ERAF projekta (Nr.9.3.1.1/19/I/044) "Pakalpojumu infrastruktūras attīstība deinstitucionalizācijas plānu īstenošanai Gulbenes novadā" īstenošana (A2/1/21/91)</t>
  </si>
  <si>
    <t>25.03.2021</t>
  </si>
  <si>
    <t>A2/1/21/178</t>
  </si>
  <si>
    <t>Projekta "Jaunās ielas Gulbenē pārbūve" īstenošana (A2/1/21/178)</t>
  </si>
  <si>
    <t>06.05.2021</t>
  </si>
  <si>
    <t>A2/1/21/298</t>
  </si>
  <si>
    <t>Investīciju projektu īstenošana (saistību pārjaunojums) (A2/1/21/298)</t>
  </si>
  <si>
    <t>15.06.2021</t>
  </si>
  <si>
    <t>A2/1/21/296</t>
  </si>
  <si>
    <t>Investīciju projektu īstenošana (saistību pārjaunojums)  (A2/1/21/296)</t>
  </si>
  <si>
    <t>A2/1/21/297</t>
  </si>
  <si>
    <t>Investīciju projektu īstenošana (saistību pārjaunojums) (A2/1/21/297)</t>
  </si>
  <si>
    <t>A2/1/21/295</t>
  </si>
  <si>
    <t>Investīciju projektu īstenošana (saistību pārjaunojums) (A2/1/21/295)</t>
  </si>
  <si>
    <t>A2/1/21/500</t>
  </si>
  <si>
    <t xml:space="preserve">Projekta "Rekonstruēt Lejasciema vidusskolas (pagasta) sporta laukuma (stadiona) skrejceļu, atbilstoši drošības un kvalitātes kritērijiem" īstenošana (A2/1/21/500)
</t>
  </si>
  <si>
    <t>26.08.2021</t>
  </si>
  <si>
    <t>A2/1/21/505</t>
  </si>
  <si>
    <t xml:space="preserve">Prioritārā investīciju projekta "Rankas kultūras nama jumta seguma nomaiņa" īstenošana (A2/1/21/505)
</t>
  </si>
  <si>
    <t>27.08.2021</t>
  </si>
  <si>
    <t xml:space="preserve">A2/1/21/628  </t>
  </si>
  <si>
    <t xml:space="preserve">Projekta "Vienības ielas posma Beļavas pagastā Gulbenes novadā un piegulošās teritorijas seguma atjaunošana" īstenošana (A2/1/21/628)
</t>
  </si>
  <si>
    <t>13.10.2021</t>
  </si>
  <si>
    <t>A2/1/21/629</t>
  </si>
  <si>
    <t xml:space="preserve">Projekta "Sporta ielas posma Stradu pagastā Gulbenes novadā seguma atjaunošana, stāvlaukuma un gājēju celiņa izbūve" īstenošana (A2/1/21/629)
</t>
  </si>
  <si>
    <t>A2/1/21/688</t>
  </si>
  <si>
    <t>Projekta "Stadiona skrejceļa un futbola laukuma pārbūve Skolas ielā 12A, Gulbenē" īstenošana (A2/1/21/688)</t>
  </si>
  <si>
    <t>02.11.2021</t>
  </si>
  <si>
    <t xml:space="preserve">A2/1/22/91 </t>
  </si>
  <si>
    <t>Prioritārā investīciju projekta "Skolas ielas apkaimes vides kvalitātes uzlabošana Gulbenē" īstenošana (A2/1/22/91)</t>
  </si>
  <si>
    <t>09.05.2022</t>
  </si>
  <si>
    <t>A2/1/22/214</t>
  </si>
  <si>
    <t>Projekta  "Vidus ielas posma pārbūve no Rīgas ielas līdz Vidus ielai 76" investīciju īstenošana (A2/1/22/214)</t>
  </si>
  <si>
    <t>12.07.2022</t>
  </si>
  <si>
    <t>A2/1/22/215</t>
  </si>
  <si>
    <t>Projekta "Brīvības ielas no Rīgas ielas līdz Bērzu ielai pārbūve Gulbenē" investīciju īstenošana (A2/1/22/215)</t>
  </si>
  <si>
    <t>A2/1/22/421</t>
  </si>
  <si>
    <t>ERAF projekta (Nr.5.6.2.0/21/I/004) “Ražošanas un noliktavas ēkas ar biroja telpām izveide Lizumā” īstenošana (A2/1/22/421)</t>
  </si>
  <si>
    <t>07.10.2022</t>
  </si>
  <si>
    <t>A2/1/23/49</t>
  </si>
  <si>
    <t>ERAF projekta (Nr.5.6.2.0/22/I/008) "Ražošanas/noliktavas ēkas ar biroja telpām būvniecība Gulbenē" īstenošana (A2/1/23/49)</t>
  </si>
  <si>
    <t>31.03.2023</t>
  </si>
  <si>
    <t>A2/1/23/50</t>
  </si>
  <si>
    <t>ERAF projekta (Nr.5.6.2.0/22/I/008) "Ražošanas/noliktavas ēkas ar biroja telpām būvniecība Gulbenē" īstenošana (A2/1/23/50)</t>
  </si>
  <si>
    <t>A2/1/23/51</t>
  </si>
  <si>
    <t>ERAF projekta (Nr.4.2.2.0/21/A/052) "Līgo kultūras nama energoefektivitātes paaugstināšana" īstenošana (A2/1/23/51)</t>
  </si>
  <si>
    <t>A2/1/23/83</t>
  </si>
  <si>
    <t>Prioritārais investīciju projekts "Skolas iela 5 pārbūve Gulbenē” (A2/1/23/83)</t>
  </si>
  <si>
    <t>02.05.2023</t>
  </si>
  <si>
    <t>A2/1/23/116</t>
  </si>
  <si>
    <t>ERAF projekts (Nr.4.2.2.0/22/A/007) "Gulbenes mūzikas skolas ēkas energoefektivitātes paaugstināšana" (A2/1/23/116)</t>
  </si>
  <si>
    <t>05.06.2023</t>
  </si>
  <si>
    <t>A2/1/23/117</t>
  </si>
  <si>
    <t xml:space="preserve">ERAF projekts (Nr.4.2.2.0/21/A/053) "Stāmerienas pagasta administratīvās ēkas "Vecstāmeriena" energoefektivitātes uzlabošana" (A2/1/23/117)
</t>
  </si>
  <si>
    <t>A2/1/23/149</t>
  </si>
  <si>
    <t>Prioritārā investīciju projekta "Gulbenes mūzikas skolas ēkas energoefektivitātes paaugstināšana" īstenošana (A2/1/23/149)</t>
  </si>
  <si>
    <t>21.06.2023</t>
  </si>
  <si>
    <t>A2/1/23/202</t>
  </si>
  <si>
    <t>Projekts "Autoceļa "Tehnikums – Lāčauss" pārbūve, Stāmerienas pagastā, Gulbenes novadā" (A2/1/23/202)</t>
  </si>
  <si>
    <t>13.07.2023</t>
  </si>
  <si>
    <t>A2/1/23/204</t>
  </si>
  <si>
    <t xml:space="preserve">Projekts "Autoceļa "Grīvas – Krapas pasts" pārbūve Daukstu pagastā, Gulbenes novadā" (A2/1/23/204)
</t>
  </si>
  <si>
    <t>A2/1/23/207</t>
  </si>
  <si>
    <t>Projekts "Pirmsskolas grupiņas telpu izbūve Lizumā” (A2/1/23/207)</t>
  </si>
  <si>
    <t>A2/1/23/246</t>
  </si>
  <si>
    <t xml:space="preserve">ERAF projekts (Nr.4.2.2.0/21/A/051) “Energoefektivitātes paaugstināšana Jaungulbenes pirmsskolas izglītības iestādē “Pienenīte””(A2/1/23/246)
</t>
  </si>
  <si>
    <t>03.08.2023</t>
  </si>
  <si>
    <t>A2/1/23/267</t>
  </si>
  <si>
    <t xml:space="preserve">Projekta "Autoceļa Rimstavas – Pamati un Veišu ielas pārbūve Galgauskas pagastā" investīciju īstenošana (A2/1/23/267)
</t>
  </si>
  <si>
    <t>15.08.2023</t>
  </si>
  <si>
    <t>A2/1/23/305</t>
  </si>
  <si>
    <t xml:space="preserve">Projekta “Teritorijas labiekārtošana un rotaļu laukuma izveide Gulbenes 1.pirmsskolas izglītības iestādē” investīciju īstenošana (A2/1/23/305)
</t>
  </si>
  <si>
    <t>06.09.2023</t>
  </si>
  <si>
    <t>A2/1/23/306</t>
  </si>
  <si>
    <t xml:space="preserve">Projekta “Gulbenes 2.pirmsskolas izglītības iestādes “Rūķītis” atjaunošanas darbi, teritorijas labiekārtošana un rotaļu laukuma izveide”investīciju īstenošana (A2/1/23/306)
</t>
  </si>
  <si>
    <t>A2/1/23/307</t>
  </si>
  <si>
    <t xml:space="preserve">Projekta “Litenes ielas pārbūve Gulbenes pilsētā” investīciju īstenošana (A2/1/23/307)
</t>
  </si>
  <si>
    <t>A2/1/23/395</t>
  </si>
  <si>
    <t>Prioritārais  investīciju projekts "Traktora ar frontālo iekrāvēju un darba rīku piegāde" (A2/1/23/395)</t>
  </si>
  <si>
    <t>26.09.2023</t>
  </si>
  <si>
    <t> A2/1/23/476</t>
  </si>
  <si>
    <t>Prioritārais investīciju projekts “Siltumtrases izbūve no Pils ielas līdz Klēts ielai Gulbenē un divu siltummezglu pārbūve”  (A2/1/23/476)</t>
  </si>
  <si>
    <t>23.11.2023</t>
  </si>
  <si>
    <t>A2/1/24/58</t>
  </si>
  <si>
    <t>Divu autobusu piegāde Gulbenes novada pašvaldības skolēnu pārvadājumu nodrošināšanai (A2/1/24/58)</t>
  </si>
  <si>
    <t>06.06.2024</t>
  </si>
  <si>
    <t>A2/1/24/139</t>
  </si>
  <si>
    <t xml:space="preserve">Budžeta un finanšu vadībai (A2/1/24/139)  </t>
  </si>
  <si>
    <t>31.07.2024</t>
  </si>
  <si>
    <t xml:space="preserve">A2/1/24/187     </t>
  </si>
  <si>
    <t xml:space="preserve">Prioritārais investīciju projekts “Komunālās mašīnas piegāde Gulbenes labiekārtošanas iestādei”.(A2/1/24/187)     
</t>
  </si>
  <si>
    <t>04.09.2024</t>
  </si>
  <si>
    <t>A2/1/24/188</t>
  </si>
  <si>
    <t xml:space="preserve">Prioritārais investīciju projekts “Gulbīšu parka atjaunošana Gulbenē - 1. kārta”.(A2/1/24/188) 
</t>
  </si>
  <si>
    <t>A2/1/24/189</t>
  </si>
  <si>
    <t xml:space="preserve">ERAF projekts (Nr.5.1.1.3/1/23/A/015) "Gulbīšu parka atjaunošana Gulbenē - 1. kārta”(A2/1/24/189)
</t>
  </si>
  <si>
    <t>A2/1/24/242</t>
  </si>
  <si>
    <t>ES Atveseļošanās fonda projekts(Nr.1.2.1.3.i.0/1/23/A/CFLA/039) "Lejasciema pamatskolas ēkas atjaunošana un energoefektivitātes paaugstināšana"(A2/1/24/242)</t>
  </si>
  <si>
    <t>04.10.2024</t>
  </si>
  <si>
    <t>A2/1/24/243</t>
  </si>
  <si>
    <t>EKII projekts (Nr.EKII-7/4) "Ielu apgaismojuma infrastruktūras atjaunošana Gulbenes novadā”(A2/1/24/243)</t>
  </si>
  <si>
    <t>02.10.2024</t>
  </si>
  <si>
    <t>A2/1/24/244</t>
  </si>
  <si>
    <t>Prioritārais investīciju projekts "Šķeldas apkures katla piegāde un uzstādīšana Lejasciemā”(A2/1/24/244)</t>
  </si>
  <si>
    <t xml:space="preserve">A2/1/25/53
</t>
  </si>
  <si>
    <t xml:space="preserve">ERAF projekts (Nr.4.3.1.3/1/24/A/020) "Sociālo mājokļu atjaunošana Gulbenes novadā” (A2/1/25/53)
</t>
  </si>
  <si>
    <t>02.04.2025</t>
  </si>
  <si>
    <t xml:space="preserve">A2/1/25/235
</t>
  </si>
  <si>
    <t xml:space="preserve">Prioritārais investīciju projekts "Druvienas pamatskolas ēkas jumta konstrukciju pastiprināšana, bēniņu pārseguma siltināšana, apkures sistēmas un aktu zāles atjaunošana”(A2/1/25/235)
</t>
  </si>
  <si>
    <t>03.07.2025</t>
  </si>
  <si>
    <t>A2/1/25/270</t>
  </si>
  <si>
    <t>Projekts "Autoceļa Litenes stacija – Sopuļi – Jaunsilenieki un autoceļa Sopuļi – Monte – Betona tilts posma pārbūve Litenes pagastā, Gulbenes novadā"(A2/1/25/270)</t>
  </si>
  <si>
    <t>25.07.2025</t>
  </si>
  <si>
    <t>A2/1/25/271</t>
  </si>
  <si>
    <t>Projekts "Autoceļa Stradu skola – Antani pārbūve Stradu pagastā, Gulbenes novadā"(A2/1/25/271)</t>
  </si>
  <si>
    <t>A2/1/25/289</t>
  </si>
  <si>
    <t xml:space="preserve">EKII projekts (Nr.EKII-1.1/2) "Siltumnīcefekta gāzu emisiju samazināšana un energoefektivitātes uzlabošana Gulbenes novada vēstures un mākslas muzeja ēkā"(A2/1/25/289)
</t>
  </si>
  <si>
    <t>20.08.2025</t>
  </si>
  <si>
    <t xml:space="preserve">A2/1/25/362
</t>
  </si>
  <si>
    <t xml:space="preserve">ERAF projekts (Nr.5.1.1.1/1/24/I/023) "Uzņēmējdarbības attīstība Gulbenes pilsētā" (A2/1/25/362)
</t>
  </si>
  <si>
    <t>26.09.2025</t>
  </si>
  <si>
    <t>x</t>
  </si>
  <si>
    <t>Kopā</t>
  </si>
  <si>
    <t>Galvotie aizņēmumi no Valsts kases</t>
  </si>
  <si>
    <t>GALV.VK</t>
  </si>
  <si>
    <t>A1/1/19/228</t>
  </si>
  <si>
    <t>Kohēzijas fonda projekta Nr.4.3.1.0/17/A/080 "Centralizētās siltumapgādes sistēmas energoefektivitātes uzlabošana Gulbenes novada Stradu pagastā" īstenošana (A1/1/19/228)</t>
  </si>
  <si>
    <t>17.06.2019</t>
  </si>
  <si>
    <t>A1/1/20/335</t>
  </si>
  <si>
    <t>Kohēzijas fonda projekta Nr.4.3.1.0/17/A/081 "Centralizētās siltumapgādes sistēmas ražošanas avota efektivitātes paaugstināšana Gulbenes novada Stradu pagastā" (A1/1/20/335)</t>
  </si>
  <si>
    <t>11.06.2020</t>
  </si>
  <si>
    <t>A1/1/20/547</t>
  </si>
  <si>
    <t>Kohēzijas fonda projekta Nr.4.3.1.0/17/A/080 "Centralizētās siltumapgādes sistēmas energoefektivitātes uzlabošana Gulbenes novada Stradu pagastā" īstenošana (A1/1/20/547)</t>
  </si>
  <si>
    <t>13.08.2020</t>
  </si>
  <si>
    <t>A1/1/23/133</t>
  </si>
  <si>
    <t xml:space="preserve">Litenes ielas pārbūve Gulbenes pilsētā” īstenošanai (A1/1/23/133)
</t>
  </si>
  <si>
    <t>A1/1/24/181</t>
  </si>
  <si>
    <t>Projekta “Dzeramā ūdens un saimnieciskās kanalizācijas tīklu izbūve Tilta, Dzirnavu ielā un Saules ielā Gulbenē” īstenošana'(A1/1/24/181)</t>
  </si>
  <si>
    <t>18.04.2024</t>
  </si>
  <si>
    <t>A1/1/24/182</t>
  </si>
  <si>
    <t>Projekta “Kanalizācijas sūkņu stacijas un saimnieciskās kanalizācijas tīklu izbūve Dīķa ielā 1, Gulbenē” īstenošana (A1/1/24/182)</t>
  </si>
  <si>
    <t>A1/1/25/196</t>
  </si>
  <si>
    <t xml:space="preserve">Projekta "Dzeramā ūdens un saimnieciskās kanalizācijas tīklu izbūve Jasmīnu ielā, Gulbenē" īstenošana (A1/1/25/196)
</t>
  </si>
  <si>
    <t>06.03.2025</t>
  </si>
  <si>
    <t>A1/1/25/751</t>
  </si>
  <si>
    <t>ERAF projekta (Nr.5.1.1.1/1/24/I/023) "Uzņēmējdarbības attīstība Gulbenes pilsētā" īstenošana (A1/1/25/751)</t>
  </si>
  <si>
    <t>07.10.2025</t>
  </si>
  <si>
    <t>ILGT</t>
  </si>
  <si>
    <t>Citas ilgtermiņa saistības</t>
  </si>
  <si>
    <t>Kopā saistības</t>
  </si>
  <si>
    <t>Saistību apjoms % no plānotajiem pamatbudžeta ieņēmumiem</t>
  </si>
  <si>
    <t>PL.IEN</t>
  </si>
  <si>
    <t>Pārskata gadā plānotie pamatbudžeta ieņēmumi bez valsts budžeta transfertiem noteikta mērķa finansēšanai, tajā skaitā bez valsts budžeta transfertiem Eiropas Savienības un citas ārvalstu finanšu palīdzības līdzfinansētiem projektiem noteiktu mērķu (izdevumu) finansēšanai, un iemaksām pašvaldību finanšu izlīdzināšanas fondā</t>
  </si>
  <si>
    <t>Gulbenes novada domes priekšsēdētājs</t>
  </si>
  <si>
    <t>5.pielikums
pie 2026.gada 5.februāra Gulbenes novada pašvaldības saistošajiem noteikumiem Nr.2
 “Par Gulbenes novada pašvaldības budžetu 2026.gadam”</t>
  </si>
  <si>
    <t>N.Mazūrs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</si>
</sst>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0"/>
      <color rgb="FF000000"/>
      <name val="Arial"/>
    </font>
    <font>
      <sz val="12"/>
      <color rgb="FF000000"/>
      <name val="Times New Roman"/>
      <family val="1"/>
      <charset val="186"/>
    </font>
    <font>
      <sz val="10"/>
      <color rgb="FF000000"/>
      <name val="Times New Roman"/>
      <family val="1"/>
      <charset val="186"/>
    </font>
    <font>
      <i/>
      <sz val="12"/>
      <color rgb="FF000000"/>
      <name val="Times New Roman"/>
      <family val="1"/>
      <charset val="186"/>
    </font>
    <font>
      <b/>
      <sz val="10"/>
      <color rgb="FF000000"/>
      <name val="Times New Roman"/>
      <family val="1"/>
      <charset val="186"/>
    </font>
    <font>
      <i/>
      <sz val="10"/>
      <color rgb="FF000000"/>
      <name val="Times New Roman"/>
      <family val="1"/>
      <charset val="186"/>
    </font>
    <font>
      <b/>
      <sz val="11"/>
      <color rgb="FF000000"/>
      <name val="Times New Roman"/>
      <family val="1"/>
      <charset val="186"/>
    </font>
    <font>
      <sz val="9"/>
      <color rgb="FF000000"/>
      <name val="Times New Roman"/>
      <family val="1"/>
      <charset val="186"/>
    </font>
    <font>
      <sz val="10"/>
      <color rgb="FF000000"/>
      <name val="Arial"/>
      <family val="2"/>
      <charset val="186"/>
    </font>
    <font>
      <sz val="10"/>
      <name val="Arial"/>
      <family val="2"/>
      <charset val="186"/>
    </font>
    <font>
      <sz val="12"/>
      <name val="Times New Roman"/>
      <family val="1"/>
      <charset val="186"/>
    </font>
    <font>
      <i/>
      <sz val="12"/>
      <name val="Times New Roman"/>
      <family val="1"/>
      <charset val="186"/>
    </font>
    <font>
      <i/>
      <sz val="12"/>
      <color indexed="8"/>
      <name val="Times New Roman"/>
      <family val="1"/>
      <charset val="186"/>
    </font>
    <font>
      <b/>
      <sz val="12"/>
      <name val="Times New Roman"/>
      <family val="1"/>
      <charset val="186"/>
    </font>
    <font>
      <b/>
      <sz val="11"/>
      <name val="Times New Roman"/>
      <family val="1"/>
      <charset val="186"/>
    </font>
  </fonts>
  <fills count="6">
    <fill>
      <patternFill patternType="none"/>
    </fill>
    <fill>
      <patternFill patternType="gray125"/>
    </fill>
    <fill>
      <patternFill patternType="none"/>
    </fill>
    <fill>
      <patternFill patternType="solid">
        <fgColor indexed="9"/>
        <bgColor indexed="26"/>
      </patternFill>
    </fill>
    <fill>
      <patternFill patternType="solid">
        <fgColor theme="6" tint="0.79998168889431442"/>
        <bgColor rgb="FF000000"/>
      </patternFill>
    </fill>
    <fill>
      <patternFill patternType="solid">
        <fgColor theme="6" tint="0.79998168889431442"/>
        <bgColor indexed="64"/>
      </patternFill>
    </fill>
  </fills>
  <borders count="11">
    <border>
      <left/>
      <right/>
      <top/>
      <bottom/>
      <diagonal/>
    </border>
    <border>
      <left style="hair">
        <color rgb="FF000000"/>
      </left>
      <right style="hair">
        <color rgb="FF000000"/>
      </right>
      <top style="hair">
        <color rgb="FF000000"/>
      </top>
      <bottom style="hair">
        <color rgb="FF000000"/>
      </bottom>
      <diagonal/>
    </border>
    <border>
      <left style="hair">
        <color rgb="FF000000"/>
      </left>
      <right/>
      <top/>
      <bottom/>
      <diagonal/>
    </border>
    <border>
      <left/>
      <right style="hair">
        <color rgb="FF000000"/>
      </right>
      <top/>
      <bottom/>
      <diagonal/>
    </border>
    <border>
      <left/>
      <right/>
      <top/>
      <bottom style="hair">
        <color rgb="FF000000"/>
      </bottom>
      <diagonal/>
    </border>
    <border>
      <left/>
      <right style="hair">
        <color rgb="FF000000"/>
      </right>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diagonal/>
    </border>
    <border>
      <left style="hair">
        <color rgb="FF000000"/>
      </left>
      <right style="hair">
        <color rgb="FF000000"/>
      </right>
      <top/>
      <bottom/>
      <diagonal/>
    </border>
  </borders>
  <cellStyleXfs count="4">
    <xf numFmtId="0" fontId="0" fillId="0" borderId="0"/>
    <xf numFmtId="43" fontId="8" fillId="0" borderId="0" applyFont="0" applyFill="0" applyBorder="0" applyAlignment="0" applyProtection="0"/>
    <xf numFmtId="0" fontId="9" fillId="2" borderId="0"/>
    <xf numFmtId="0" fontId="9" fillId="2" borderId="0"/>
  </cellStyleXfs>
  <cellXfs count="76">
    <xf numFmtId="0" fontId="0" fillId="2" borderId="0" xfId="0" applyFill="1"/>
    <xf numFmtId="0" fontId="1" fillId="2" borderId="0" xfId="0" applyFont="1" applyFill="1"/>
    <xf numFmtId="0" fontId="1" fillId="2" borderId="0" xfId="0" applyFont="1" applyFill="1" applyProtection="1">
      <protection locked="0"/>
    </xf>
    <xf numFmtId="0" fontId="1" fillId="2" borderId="0" xfId="0" applyFont="1" applyFill="1" applyAlignment="1">
      <alignment horizontal="center" wrapText="1"/>
    </xf>
    <xf numFmtId="0" fontId="2" fillId="2" borderId="0" xfId="0" applyFont="1" applyFill="1" applyAlignment="1">
      <alignment horizontal="center" wrapText="1"/>
    </xf>
    <xf numFmtId="0" fontId="1" fillId="2" borderId="0" xfId="0" applyFont="1" applyFill="1" applyAlignment="1" applyProtection="1">
      <alignment horizontal="center" vertical="center" wrapText="1"/>
      <protection locked="0"/>
    </xf>
    <xf numFmtId="0" fontId="3" fillId="2" borderId="0" xfId="0" applyFont="1" applyFill="1" applyProtection="1">
      <protection locked="0"/>
    </xf>
    <xf numFmtId="3" fontId="4" fillId="2" borderId="1" xfId="0" applyNumberFormat="1" applyFont="1" applyFill="1" applyBorder="1" applyAlignment="1">
      <alignment horizontal="right" vertical="center" wrapText="1"/>
    </xf>
    <xf numFmtId="0" fontId="2" fillId="2" borderId="0" xfId="0" applyFont="1" applyFill="1" applyAlignment="1" applyProtection="1">
      <alignment horizontal="right" vertical="center" wrapText="1"/>
      <protection locked="0"/>
    </xf>
    <xf numFmtId="49" fontId="2" fillId="2" borderId="1" xfId="0" applyNumberFormat="1" applyFont="1" applyFill="1" applyBorder="1" applyAlignment="1" applyProtection="1">
      <alignment horizontal="center" vertical="center" wrapText="1"/>
      <protection locked="0"/>
    </xf>
    <xf numFmtId="49" fontId="2" fillId="2" borderId="1" xfId="0" applyNumberFormat="1" applyFont="1" applyFill="1" applyBorder="1" applyAlignment="1" applyProtection="1">
      <alignment horizontal="left" vertical="center" wrapText="1"/>
      <protection locked="0"/>
    </xf>
    <xf numFmtId="3" fontId="2" fillId="2" borderId="1" xfId="0" applyNumberFormat="1" applyFont="1" applyFill="1" applyBorder="1" applyAlignment="1" applyProtection="1">
      <alignment horizontal="right" vertical="center"/>
      <protection locked="0"/>
    </xf>
    <xf numFmtId="3" fontId="4" fillId="2" borderId="1" xfId="0" applyNumberFormat="1" applyFont="1" applyFill="1" applyBorder="1" applyAlignment="1" applyProtection="1">
      <alignment horizontal="right" vertical="center" wrapText="1"/>
      <protection locked="0"/>
    </xf>
    <xf numFmtId="0" fontId="2" fillId="2" borderId="0" xfId="0" applyFont="1" applyFill="1" applyAlignment="1">
      <alignment vertical="center"/>
    </xf>
    <xf numFmtId="0" fontId="2" fillId="2" borderId="3" xfId="0" applyFont="1" applyFill="1" applyBorder="1" applyAlignment="1">
      <alignment vertical="center"/>
    </xf>
    <xf numFmtId="49" fontId="2" fillId="2" borderId="0" xfId="0" applyNumberFormat="1" applyFont="1" applyFill="1" applyAlignment="1" applyProtection="1">
      <alignment horizontal="center" vertical="center" wrapText="1"/>
      <protection locked="0"/>
    </xf>
    <xf numFmtId="49" fontId="4" fillId="2" borderId="0" xfId="0" applyNumberFormat="1" applyFont="1" applyFill="1" applyAlignment="1" applyProtection="1">
      <alignment vertical="center" wrapText="1"/>
      <protection locked="0"/>
    </xf>
    <xf numFmtId="49" fontId="2" fillId="2" borderId="0" xfId="0" applyNumberFormat="1" applyFont="1" applyFill="1" applyAlignment="1" applyProtection="1">
      <alignment vertical="center" wrapText="1"/>
      <protection locked="0"/>
    </xf>
    <xf numFmtId="49" fontId="5" fillId="2" borderId="0" xfId="0" applyNumberFormat="1" applyFont="1" applyFill="1" applyAlignment="1">
      <alignment vertical="center" wrapText="1"/>
    </xf>
    <xf numFmtId="49" fontId="1" fillId="2" borderId="0" xfId="0" applyNumberFormat="1" applyFont="1" applyFill="1" applyProtection="1">
      <protection locked="0"/>
    </xf>
    <xf numFmtId="49" fontId="3" fillId="2" borderId="0" xfId="0" applyNumberFormat="1" applyFont="1" applyFill="1" applyProtection="1">
      <protection locked="0"/>
    </xf>
    <xf numFmtId="49" fontId="2" fillId="2" borderId="0" xfId="0" applyNumberFormat="1" applyFont="1" applyFill="1"/>
    <xf numFmtId="49" fontId="1" fillId="2" borderId="0" xfId="0" applyNumberFormat="1" applyFont="1" applyFill="1"/>
    <xf numFmtId="0" fontId="2" fillId="2" borderId="4" xfId="0"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4" xfId="0" applyFont="1" applyFill="1" applyBorder="1" applyAlignment="1" applyProtection="1">
      <alignment vertical="center"/>
      <protection locked="0"/>
    </xf>
    <xf numFmtId="49" fontId="2" fillId="2" borderId="0" xfId="0" applyNumberFormat="1" applyFont="1" applyFill="1" applyAlignment="1">
      <alignment horizontal="center" vertical="center" wrapText="1"/>
    </xf>
    <xf numFmtId="49" fontId="4" fillId="2" borderId="0" xfId="0" applyNumberFormat="1" applyFont="1" applyFill="1" applyAlignment="1">
      <alignment vertical="center" wrapText="1"/>
    </xf>
    <xf numFmtId="49" fontId="6" fillId="2" borderId="0" xfId="0" applyNumberFormat="1" applyFont="1" applyFill="1" applyAlignment="1">
      <alignment horizontal="left" vertical="center" wrapText="1"/>
    </xf>
    <xf numFmtId="0" fontId="2" fillId="2" borderId="0" xfId="0" applyFont="1" applyFill="1" applyAlignment="1">
      <alignment horizontal="centerContinuous" vertical="center"/>
    </xf>
    <xf numFmtId="49" fontId="4" fillId="2" borderId="0" xfId="0" applyNumberFormat="1" applyFont="1" applyFill="1" applyAlignment="1" applyProtection="1">
      <alignment horizontal="left" vertical="center" wrapText="1"/>
      <protection locked="0"/>
    </xf>
    <xf numFmtId="0" fontId="5" fillId="2" borderId="0" xfId="0" applyFont="1" applyFill="1" applyAlignment="1" applyProtection="1">
      <alignment vertical="center"/>
      <protection locked="0"/>
    </xf>
    <xf numFmtId="0" fontId="5" fillId="2" borderId="0" xfId="0" applyFont="1" applyFill="1" applyAlignment="1" applyProtection="1">
      <alignment horizontal="right" vertical="top"/>
      <protection locked="0"/>
    </xf>
    <xf numFmtId="43" fontId="2" fillId="2" borderId="2" xfId="1" applyFont="1" applyFill="1" applyBorder="1" applyAlignment="1">
      <alignment vertical="center"/>
    </xf>
    <xf numFmtId="0" fontId="10" fillId="2" borderId="0" xfId="2" applyFont="1"/>
    <xf numFmtId="3" fontId="4" fillId="2" borderId="10" xfId="0" applyNumberFormat="1" applyFont="1" applyFill="1" applyBorder="1" applyAlignment="1">
      <alignment horizontal="right" vertical="center" wrapText="1"/>
    </xf>
    <xf numFmtId="0" fontId="2" fillId="2" borderId="9" xfId="0" applyFont="1" applyFill="1" applyBorder="1" applyAlignment="1">
      <alignment horizontal="right" vertical="center" wrapText="1"/>
    </xf>
    <xf numFmtId="2" fontId="1" fillId="2" borderId="0" xfId="0" applyNumberFormat="1" applyFont="1" applyFill="1" applyProtection="1">
      <protection locked="0"/>
    </xf>
    <xf numFmtId="0" fontId="10" fillId="2" borderId="0" xfId="2" applyFont="1" applyAlignment="1" applyProtection="1">
      <alignment horizontal="right"/>
      <protection locked="0"/>
    </xf>
    <xf numFmtId="0" fontId="11" fillId="2" borderId="0" xfId="2" applyFont="1" applyAlignment="1" applyProtection="1">
      <alignment horizontal="right"/>
      <protection locked="0"/>
    </xf>
    <xf numFmtId="0" fontId="10" fillId="2" borderId="0" xfId="2" applyFont="1" applyProtection="1">
      <protection locked="0"/>
    </xf>
    <xf numFmtId="0" fontId="0" fillId="0" borderId="0" xfId="0"/>
    <xf numFmtId="0" fontId="10" fillId="2" borderId="0" xfId="2" applyFont="1" applyAlignment="1" applyProtection="1">
      <alignment horizontal="center"/>
      <protection locked="0"/>
    </xf>
    <xf numFmtId="0" fontId="13" fillId="2" borderId="0" xfId="3" applyFont="1"/>
    <xf numFmtId="0" fontId="10" fillId="2" borderId="0" xfId="3" applyFont="1" applyAlignment="1">
      <alignment horizontal="center"/>
    </xf>
    <xf numFmtId="0" fontId="10" fillId="2" borderId="0" xfId="3" applyFont="1"/>
    <xf numFmtId="49" fontId="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49" fontId="2" fillId="4" borderId="1" xfId="0" applyNumberFormat="1" applyFont="1" applyFill="1" applyBorder="1" applyAlignment="1">
      <alignment horizontal="center" wrapText="1"/>
    </xf>
    <xf numFmtId="0" fontId="2" fillId="4" borderId="1" xfId="0" applyFont="1" applyFill="1" applyBorder="1" applyAlignment="1">
      <alignment horizontal="center" wrapText="1"/>
    </xf>
    <xf numFmtId="49" fontId="6" fillId="4" borderId="6" xfId="0" applyNumberFormat="1" applyFont="1" applyFill="1" applyBorder="1" applyAlignment="1">
      <alignment horizontal="left" vertical="center" wrapText="1"/>
    </xf>
    <xf numFmtId="0" fontId="2" fillId="4" borderId="6" xfId="0" applyFont="1" applyFill="1" applyBorder="1" applyAlignment="1">
      <alignment horizontal="centerContinuous" vertical="center"/>
    </xf>
    <xf numFmtId="0" fontId="2" fillId="4" borderId="7" xfId="0" applyFont="1" applyFill="1" applyBorder="1" applyAlignment="1">
      <alignment horizontal="centerContinuous" vertical="center"/>
    </xf>
    <xf numFmtId="49" fontId="4" fillId="4" borderId="1" xfId="0" applyNumberFormat="1" applyFont="1" applyFill="1" applyBorder="1" applyAlignment="1" applyProtection="1">
      <alignment horizontal="left" vertical="center" wrapText="1"/>
      <protection locked="0"/>
    </xf>
    <xf numFmtId="49" fontId="4" fillId="4" borderId="1" xfId="0" applyNumberFormat="1" applyFont="1" applyFill="1" applyBorder="1" applyAlignment="1" applyProtection="1">
      <alignment vertical="center" wrapText="1"/>
      <protection locked="0"/>
    </xf>
    <xf numFmtId="0" fontId="2" fillId="4" borderId="1" xfId="0" applyFont="1" applyFill="1" applyBorder="1" applyAlignment="1" applyProtection="1">
      <alignment horizontal="right" vertical="center" wrapText="1"/>
      <protection locked="0"/>
    </xf>
    <xf numFmtId="0" fontId="2" fillId="4" borderId="1" xfId="0" applyFont="1" applyFill="1" applyBorder="1" applyAlignment="1">
      <alignment horizontal="right" vertical="center" wrapText="1"/>
    </xf>
    <xf numFmtId="49" fontId="2" fillId="5" borderId="1" xfId="0" applyNumberFormat="1" applyFont="1" applyFill="1" applyBorder="1" applyAlignment="1" applyProtection="1">
      <alignment horizontal="center" vertical="center" wrapText="1"/>
      <protection locked="0"/>
    </xf>
    <xf numFmtId="49" fontId="4" fillId="5" borderId="1" xfId="0" applyNumberFormat="1" applyFont="1" applyFill="1" applyBorder="1" applyAlignment="1" applyProtection="1">
      <alignment horizontal="left" vertical="center" wrapText="1"/>
      <protection locked="0"/>
    </xf>
    <xf numFmtId="49" fontId="4" fillId="5" borderId="1" xfId="0" applyNumberFormat="1" applyFont="1" applyFill="1" applyBorder="1" applyAlignment="1" applyProtection="1">
      <alignment horizontal="center" vertical="center" wrapText="1"/>
      <protection locked="0"/>
    </xf>
    <xf numFmtId="3" fontId="4" fillId="5" borderId="1" xfId="0" applyNumberFormat="1" applyFont="1" applyFill="1" applyBorder="1" applyAlignment="1">
      <alignment horizontal="right" vertical="center" wrapText="1"/>
    </xf>
    <xf numFmtId="0" fontId="4" fillId="5" borderId="1" xfId="0" applyFont="1" applyFill="1" applyBorder="1" applyAlignment="1">
      <alignment horizontal="right" vertical="center" wrapText="1"/>
    </xf>
    <xf numFmtId="3" fontId="14" fillId="4" borderId="5" xfId="0" applyNumberFormat="1" applyFont="1" applyFill="1" applyBorder="1" applyAlignment="1" applyProtection="1">
      <alignment horizontal="right" vertical="center"/>
      <protection locked="0"/>
    </xf>
    <xf numFmtId="4" fontId="6" fillId="5" borderId="1" xfId="0" applyNumberFormat="1" applyFont="1" applyFill="1" applyBorder="1" applyAlignment="1">
      <alignment horizontal="right" vertical="center" wrapText="1"/>
    </xf>
    <xf numFmtId="0" fontId="12" fillId="0" borderId="0" xfId="0" applyFont="1" applyAlignment="1">
      <alignment horizontal="right" wrapText="1"/>
    </xf>
    <xf numFmtId="0" fontId="13" fillId="3" borderId="0" xfId="2" applyFont="1" applyFill="1" applyAlignment="1" applyProtection="1">
      <alignment horizontal="center" vertical="center"/>
      <protection locked="0"/>
    </xf>
    <xf numFmtId="49" fontId="7" fillId="2" borderId="0" xfId="0" applyNumberFormat="1" applyFont="1" applyFill="1" applyAlignment="1">
      <alignment horizontal="left" vertical="top" wrapText="1"/>
    </xf>
    <xf numFmtId="49" fontId="2" fillId="4" borderId="1" xfId="0" applyNumberFormat="1" applyFont="1" applyFill="1" applyBorder="1" applyAlignment="1">
      <alignment horizontal="center" vertical="center" wrapText="1"/>
    </xf>
    <xf numFmtId="49" fontId="4" fillId="4" borderId="8" xfId="0" applyNumberFormat="1" applyFont="1" applyFill="1" applyBorder="1" applyAlignment="1">
      <alignment horizontal="left" vertical="center" wrapText="1"/>
    </xf>
    <xf numFmtId="49" fontId="4" fillId="4" borderId="6" xfId="0" applyNumberFormat="1" applyFont="1" applyFill="1" applyBorder="1" applyAlignment="1">
      <alignment horizontal="left" vertical="center" wrapText="1"/>
    </xf>
    <xf numFmtId="49" fontId="4" fillId="4" borderId="1" xfId="0" applyNumberFormat="1" applyFont="1" applyFill="1" applyBorder="1" applyAlignment="1" applyProtection="1">
      <alignment horizontal="left" vertical="center" wrapText="1"/>
      <protection locked="0"/>
    </xf>
    <xf numFmtId="49" fontId="4" fillId="5" borderId="1" xfId="0" applyNumberFormat="1" applyFont="1" applyFill="1" applyBorder="1" applyAlignment="1" applyProtection="1">
      <alignment horizontal="left" vertical="center" wrapText="1"/>
      <protection locked="0"/>
    </xf>
    <xf numFmtId="49" fontId="2" fillId="2" borderId="1" xfId="0" applyNumberFormat="1" applyFont="1" applyFill="1" applyBorder="1" applyAlignment="1" applyProtection="1">
      <alignment horizontal="left" vertical="center" wrapText="1"/>
      <protection locked="0"/>
    </xf>
    <xf numFmtId="49" fontId="4" fillId="2" borderId="1" xfId="0" applyNumberFormat="1" applyFont="1" applyFill="1" applyBorder="1" applyAlignment="1" applyProtection="1">
      <alignment horizontal="left" vertical="center" wrapText="1"/>
      <protection locked="0"/>
    </xf>
    <xf numFmtId="0" fontId="2" fillId="4" borderId="1" xfId="0" applyFont="1" applyFill="1" applyBorder="1" applyAlignment="1" applyProtection="1">
      <alignment horizontal="center" vertical="center" wrapText="1"/>
      <protection locked="0"/>
    </xf>
  </cellXfs>
  <cellStyles count="4">
    <cellStyle name="Komats" xfId="1" builtinId="3"/>
    <cellStyle name="Normal_Pamatformas" xfId="2" xr:uid="{B55B8AB5-E989-40A9-A4F5-9943602D6930}"/>
    <cellStyle name="Normal_Veidlapa_2008_oktobris_(5.piel)_(2)" xfId="3" xr:uid="{B68956E7-8D66-4BD3-83D6-DEE27AA1CB84}"/>
    <cellStyle name="Parasts"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K89"/>
  <sheetViews>
    <sheetView showGridLines="0" tabSelected="1" topLeftCell="A59" zoomScale="80" zoomScaleNormal="80" workbookViewId="0">
      <selection activeCell="D87" sqref="D87"/>
    </sheetView>
  </sheetViews>
  <sheetFormatPr defaultColWidth="9.140625" defaultRowHeight="15.6" customHeight="1" x14ac:dyDescent="0.25"/>
  <cols>
    <col min="1" max="1" width="11.140625" style="2" customWidth="1"/>
    <col min="2" max="2" width="12.42578125" style="2" customWidth="1"/>
    <col min="3" max="3" width="14.28515625" style="1" customWidth="1"/>
    <col min="4" max="4" width="12.42578125" style="1" customWidth="1"/>
    <col min="5" max="5" width="25" style="1" customWidth="1"/>
    <col min="6" max="6" width="12.28515625" style="1" customWidth="1"/>
    <col min="7" max="15" width="13.28515625" style="2" customWidth="1"/>
    <col min="16" max="27" width="9.140625" style="2"/>
  </cols>
  <sheetData>
    <row r="1" spans="1:245" s="41" customFormat="1" ht="57.6" customHeight="1" x14ac:dyDescent="0.25">
      <c r="A1" s="38"/>
      <c r="B1" s="39"/>
      <c r="C1" s="38"/>
      <c r="D1" s="38"/>
      <c r="E1" s="38"/>
      <c r="F1" s="65" t="s">
        <v>221</v>
      </c>
      <c r="G1" s="65"/>
      <c r="H1" s="65"/>
      <c r="I1" s="65"/>
      <c r="J1" s="65"/>
      <c r="K1" s="65"/>
      <c r="L1" s="65"/>
      <c r="M1" s="65"/>
      <c r="N1" s="40"/>
      <c r="O1" s="40"/>
      <c r="P1" s="40"/>
      <c r="Q1" s="40"/>
      <c r="R1" s="34"/>
      <c r="S1" s="40"/>
      <c r="T1" s="40"/>
      <c r="U1" s="34"/>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row>
    <row r="2" spans="1:245" s="41" customFormat="1" ht="7.9" customHeight="1" x14ac:dyDescent="0.25">
      <c r="A2" s="42"/>
      <c r="B2" s="42"/>
      <c r="C2" s="42"/>
      <c r="D2" s="42"/>
      <c r="E2" s="42"/>
      <c r="F2" s="42"/>
      <c r="G2" s="42"/>
      <c r="H2" s="42"/>
      <c r="I2" s="42"/>
      <c r="J2" s="42"/>
      <c r="K2" s="42"/>
      <c r="L2" s="42"/>
      <c r="M2" s="42"/>
      <c r="N2" s="40"/>
      <c r="O2" s="40"/>
      <c r="P2" s="40"/>
      <c r="Q2" s="40"/>
      <c r="R2" s="34"/>
      <c r="S2" s="40"/>
      <c r="T2" s="40"/>
      <c r="U2" s="34"/>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row>
    <row r="3" spans="1:245" s="43" customFormat="1" ht="34.15" customHeight="1" x14ac:dyDescent="0.25">
      <c r="A3" s="66"/>
      <c r="B3" s="66"/>
      <c r="C3" s="66"/>
      <c r="D3" s="66"/>
      <c r="E3" s="66"/>
      <c r="F3" s="66"/>
      <c r="G3" s="66"/>
      <c r="H3" s="66"/>
      <c r="I3" s="66"/>
      <c r="J3" s="66"/>
      <c r="K3" s="66"/>
      <c r="L3" s="66"/>
      <c r="M3" s="66"/>
      <c r="O3" s="44"/>
      <c r="P3" s="44"/>
      <c r="Q3" s="44"/>
      <c r="R3" s="44"/>
      <c r="S3" s="44"/>
      <c r="T3" s="44"/>
      <c r="U3" s="44"/>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row>
    <row r="4" spans="1:245" ht="15.6" customHeight="1" x14ac:dyDescent="0.25">
      <c r="O4" s="32" t="s">
        <v>0</v>
      </c>
    </row>
    <row r="5" spans="1:245" ht="15.6" customHeight="1" x14ac:dyDescent="0.25">
      <c r="A5" s="68" t="s">
        <v>1</v>
      </c>
      <c r="B5" s="68" t="s">
        <v>2</v>
      </c>
      <c r="C5" s="68" t="s">
        <v>3</v>
      </c>
      <c r="D5" s="68" t="s">
        <v>4</v>
      </c>
      <c r="E5" s="68" t="s">
        <v>5</v>
      </c>
      <c r="F5" s="68" t="s">
        <v>6</v>
      </c>
      <c r="G5" s="75" t="s">
        <v>7</v>
      </c>
      <c r="H5" s="75"/>
      <c r="I5" s="75"/>
      <c r="J5" s="75"/>
      <c r="K5" s="75"/>
      <c r="L5" s="75"/>
      <c r="M5" s="75"/>
      <c r="N5" s="75"/>
      <c r="O5" s="75"/>
      <c r="P5"/>
    </row>
    <row r="6" spans="1:245" s="3" customFormat="1" ht="45.75" customHeight="1" x14ac:dyDescent="0.25">
      <c r="A6" s="68"/>
      <c r="B6" s="68"/>
      <c r="C6" s="68"/>
      <c r="D6" s="68"/>
      <c r="E6" s="68"/>
      <c r="F6" s="68"/>
      <c r="G6" s="47" t="s">
        <v>8</v>
      </c>
      <c r="H6" s="47" t="s">
        <v>9</v>
      </c>
      <c r="I6" s="47" t="s">
        <v>10</v>
      </c>
      <c r="J6" s="47" t="s">
        <v>11</v>
      </c>
      <c r="K6" s="47" t="s">
        <v>12</v>
      </c>
      <c r="L6" s="47" t="s">
        <v>13</v>
      </c>
      <c r="M6" s="47" t="s">
        <v>14</v>
      </c>
      <c r="N6" s="47" t="s">
        <v>15</v>
      </c>
      <c r="O6" s="48" t="s">
        <v>16</v>
      </c>
      <c r="P6"/>
      <c r="Q6"/>
      <c r="R6"/>
    </row>
    <row r="7" spans="1:245" s="4" customFormat="1" ht="12" customHeight="1" x14ac:dyDescent="0.2">
      <c r="A7" s="49" t="s">
        <v>17</v>
      </c>
      <c r="B7" s="49" t="s">
        <v>18</v>
      </c>
      <c r="C7" s="49" t="s">
        <v>19</v>
      </c>
      <c r="D7" s="49" t="s">
        <v>20</v>
      </c>
      <c r="E7" s="49" t="s">
        <v>21</v>
      </c>
      <c r="F7" s="49" t="s">
        <v>22</v>
      </c>
      <c r="G7" s="50" t="s">
        <v>23</v>
      </c>
      <c r="H7" s="50" t="s">
        <v>24</v>
      </c>
      <c r="I7" s="50" t="s">
        <v>25</v>
      </c>
      <c r="J7" s="50" t="s">
        <v>26</v>
      </c>
      <c r="K7" s="50" t="s">
        <v>27</v>
      </c>
      <c r="L7" s="50" t="s">
        <v>28</v>
      </c>
      <c r="M7" s="50" t="s">
        <v>29</v>
      </c>
      <c r="N7" s="50" t="s">
        <v>30</v>
      </c>
      <c r="O7" s="50" t="s">
        <v>31</v>
      </c>
      <c r="P7"/>
      <c r="Q7"/>
      <c r="R7"/>
    </row>
    <row r="8" spans="1:245" s="4" customFormat="1" ht="15.95" customHeight="1" x14ac:dyDescent="0.2">
      <c r="A8" s="26"/>
      <c r="B8" s="27"/>
      <c r="C8" s="27"/>
      <c r="D8" s="28"/>
      <c r="E8" s="28"/>
      <c r="F8" s="28"/>
      <c r="G8" s="29"/>
      <c r="H8" s="29"/>
      <c r="I8" s="29"/>
      <c r="J8" s="29"/>
      <c r="K8" s="29"/>
      <c r="L8" s="29"/>
      <c r="M8" s="29"/>
      <c r="N8" s="29"/>
      <c r="O8" s="29"/>
      <c r="P8"/>
      <c r="Q8"/>
      <c r="R8"/>
    </row>
    <row r="9" spans="1:245" s="4" customFormat="1" ht="15.95" customHeight="1" x14ac:dyDescent="0.2">
      <c r="A9" s="46"/>
      <c r="B9" s="69" t="s">
        <v>32</v>
      </c>
      <c r="C9" s="70"/>
      <c r="D9" s="51"/>
      <c r="E9" s="51"/>
      <c r="F9" s="51"/>
      <c r="G9" s="52"/>
      <c r="H9" s="52"/>
      <c r="I9" s="52"/>
      <c r="J9" s="52"/>
      <c r="K9" s="52"/>
      <c r="L9" s="52"/>
      <c r="M9" s="52"/>
      <c r="N9" s="52"/>
      <c r="O9" s="53"/>
      <c r="P9"/>
      <c r="Q9"/>
      <c r="R9"/>
    </row>
    <row r="10" spans="1:245" s="4" customFormat="1" ht="38.25" x14ac:dyDescent="0.2">
      <c r="A10" s="9" t="s">
        <v>33</v>
      </c>
      <c r="B10" s="10" t="s">
        <v>34</v>
      </c>
      <c r="C10" s="10" t="s">
        <v>35</v>
      </c>
      <c r="D10" s="9" t="s">
        <v>36</v>
      </c>
      <c r="E10" s="10" t="s">
        <v>37</v>
      </c>
      <c r="F10" s="9" t="s">
        <v>38</v>
      </c>
      <c r="G10" s="11">
        <v>1280</v>
      </c>
      <c r="H10" s="11">
        <v>0</v>
      </c>
      <c r="I10" s="11">
        <v>0</v>
      </c>
      <c r="J10" s="11">
        <v>0</v>
      </c>
      <c r="K10" s="11">
        <v>0</v>
      </c>
      <c r="L10" s="11">
        <v>0</v>
      </c>
      <c r="M10" s="11">
        <v>0</v>
      </c>
      <c r="N10" s="11">
        <v>0</v>
      </c>
      <c r="O10" s="7">
        <f>SUM(G10:N10)</f>
        <v>1280</v>
      </c>
      <c r="P10"/>
      <c r="Q10"/>
      <c r="R10"/>
    </row>
    <row r="11" spans="1:245" ht="63.75" x14ac:dyDescent="0.25">
      <c r="A11" s="9" t="s">
        <v>33</v>
      </c>
      <c r="B11" s="10" t="s">
        <v>39</v>
      </c>
      <c r="C11" s="10" t="s">
        <v>35</v>
      </c>
      <c r="D11" s="9" t="s">
        <v>36</v>
      </c>
      <c r="E11" s="10" t="s">
        <v>40</v>
      </c>
      <c r="F11" s="9" t="s">
        <v>41</v>
      </c>
      <c r="G11" s="11">
        <v>1819</v>
      </c>
      <c r="H11" s="11">
        <v>894</v>
      </c>
      <c r="I11" s="11">
        <v>0</v>
      </c>
      <c r="J11" s="11">
        <v>0</v>
      </c>
      <c r="K11" s="11">
        <v>0</v>
      </c>
      <c r="L11" s="11">
        <v>0</v>
      </c>
      <c r="M11" s="11">
        <v>0</v>
      </c>
      <c r="N11" s="11">
        <v>0</v>
      </c>
      <c r="O11" s="7">
        <f t="shared" ref="O11:O65" si="0">SUM(G11:N11)</f>
        <v>2713</v>
      </c>
      <c r="P11"/>
      <c r="Q11"/>
      <c r="R11"/>
      <c r="CX11" s="4"/>
    </row>
    <row r="12" spans="1:245" ht="63.75" x14ac:dyDescent="0.25">
      <c r="A12" s="9" t="s">
        <v>33</v>
      </c>
      <c r="B12" s="10" t="s">
        <v>42</v>
      </c>
      <c r="C12" s="10" t="s">
        <v>35</v>
      </c>
      <c r="D12" s="9" t="s">
        <v>36</v>
      </c>
      <c r="E12" s="10" t="s">
        <v>43</v>
      </c>
      <c r="F12" s="9" t="s">
        <v>44</v>
      </c>
      <c r="G12" s="11">
        <v>1236</v>
      </c>
      <c r="H12" s="11">
        <v>1206</v>
      </c>
      <c r="I12" s="11">
        <v>0</v>
      </c>
      <c r="J12" s="11">
        <v>0</v>
      </c>
      <c r="K12" s="11">
        <v>0</v>
      </c>
      <c r="L12" s="11">
        <v>0</v>
      </c>
      <c r="M12" s="11">
        <v>0</v>
      </c>
      <c r="N12" s="11">
        <v>0</v>
      </c>
      <c r="O12" s="7">
        <f t="shared" si="0"/>
        <v>2442</v>
      </c>
      <c r="P12"/>
      <c r="Q12"/>
      <c r="R12"/>
      <c r="CX12" s="4"/>
    </row>
    <row r="13" spans="1:245" ht="76.5" x14ac:dyDescent="0.25">
      <c r="A13" s="9" t="s">
        <v>33</v>
      </c>
      <c r="B13" s="10" t="s">
        <v>45</v>
      </c>
      <c r="C13" s="10" t="s">
        <v>35</v>
      </c>
      <c r="D13" s="9" t="s">
        <v>36</v>
      </c>
      <c r="E13" s="10" t="s">
        <v>46</v>
      </c>
      <c r="F13" s="9" t="s">
        <v>47</v>
      </c>
      <c r="G13" s="11">
        <v>27408</v>
      </c>
      <c r="H13" s="11">
        <v>26986</v>
      </c>
      <c r="I13" s="11">
        <v>26470</v>
      </c>
      <c r="J13" s="11">
        <v>25922</v>
      </c>
      <c r="K13" s="11">
        <v>25391</v>
      </c>
      <c r="L13" s="11">
        <v>24860</v>
      </c>
      <c r="M13" s="11">
        <v>24341</v>
      </c>
      <c r="N13" s="11">
        <v>145158</v>
      </c>
      <c r="O13" s="7">
        <f t="shared" si="0"/>
        <v>326536</v>
      </c>
      <c r="P13"/>
      <c r="Q13"/>
      <c r="R13"/>
      <c r="CX13" s="4"/>
    </row>
    <row r="14" spans="1:245" ht="76.5" x14ac:dyDescent="0.25">
      <c r="A14" s="9" t="s">
        <v>33</v>
      </c>
      <c r="B14" s="10" t="s">
        <v>48</v>
      </c>
      <c r="C14" s="10" t="s">
        <v>35</v>
      </c>
      <c r="D14" s="9" t="s">
        <v>36</v>
      </c>
      <c r="E14" s="10" t="s">
        <v>49</v>
      </c>
      <c r="F14" s="9" t="s">
        <v>50</v>
      </c>
      <c r="G14" s="11">
        <v>55366</v>
      </c>
      <c r="H14" s="11">
        <v>54728</v>
      </c>
      <c r="I14" s="11">
        <v>53682</v>
      </c>
      <c r="J14" s="11">
        <v>52571</v>
      </c>
      <c r="K14" s="11">
        <v>51493</v>
      </c>
      <c r="L14" s="11">
        <v>50417</v>
      </c>
      <c r="M14" s="11">
        <v>49364</v>
      </c>
      <c r="N14" s="11">
        <v>294455</v>
      </c>
      <c r="O14" s="7">
        <f t="shared" si="0"/>
        <v>662076</v>
      </c>
      <c r="P14"/>
      <c r="Q14"/>
      <c r="R14"/>
      <c r="CX14" s="4"/>
    </row>
    <row r="15" spans="1:245" ht="63.75" x14ac:dyDescent="0.25">
      <c r="A15" s="9" t="s">
        <v>33</v>
      </c>
      <c r="B15" s="10" t="s">
        <v>51</v>
      </c>
      <c r="C15" s="10" t="s">
        <v>35</v>
      </c>
      <c r="D15" s="9" t="s">
        <v>36</v>
      </c>
      <c r="E15" s="10" t="s">
        <v>52</v>
      </c>
      <c r="F15" s="9" t="s">
        <v>53</v>
      </c>
      <c r="G15" s="11">
        <v>6441</v>
      </c>
      <c r="H15" s="11">
        <v>6324</v>
      </c>
      <c r="I15" s="11">
        <v>6214</v>
      </c>
      <c r="J15" s="11">
        <v>6086</v>
      </c>
      <c r="K15" s="11">
        <v>5963</v>
      </c>
      <c r="L15" s="11">
        <v>5839</v>
      </c>
      <c r="M15" s="11">
        <v>5719</v>
      </c>
      <c r="N15" s="11">
        <v>36529</v>
      </c>
      <c r="O15" s="7">
        <f t="shared" si="0"/>
        <v>79115</v>
      </c>
      <c r="P15"/>
      <c r="Q15"/>
      <c r="R15"/>
      <c r="CX15" s="4"/>
    </row>
    <row r="16" spans="1:245" ht="76.5" x14ac:dyDescent="0.25">
      <c r="A16" s="9" t="s">
        <v>33</v>
      </c>
      <c r="B16" s="10" t="s">
        <v>54</v>
      </c>
      <c r="C16" s="10" t="s">
        <v>35</v>
      </c>
      <c r="D16" s="9" t="s">
        <v>36</v>
      </c>
      <c r="E16" s="10" t="s">
        <v>55</v>
      </c>
      <c r="F16" s="9" t="s">
        <v>56</v>
      </c>
      <c r="G16" s="11">
        <v>20988</v>
      </c>
      <c r="H16" s="11">
        <v>20417</v>
      </c>
      <c r="I16" s="11">
        <v>19973</v>
      </c>
      <c r="J16" s="11">
        <v>19500</v>
      </c>
      <c r="K16" s="11">
        <v>19043</v>
      </c>
      <c r="L16" s="11">
        <v>18585</v>
      </c>
      <c r="M16" s="11">
        <v>18139</v>
      </c>
      <c r="N16" s="11">
        <v>117719</v>
      </c>
      <c r="O16" s="7">
        <f t="shared" si="0"/>
        <v>254364</v>
      </c>
      <c r="P16"/>
      <c r="Q16"/>
      <c r="R16"/>
      <c r="CX16" s="4"/>
    </row>
    <row r="17" spans="1:102" ht="63.75" x14ac:dyDescent="0.25">
      <c r="A17" s="9" t="s">
        <v>33</v>
      </c>
      <c r="B17" s="10" t="s">
        <v>57</v>
      </c>
      <c r="C17" s="10" t="s">
        <v>35</v>
      </c>
      <c r="D17" s="9" t="s">
        <v>36</v>
      </c>
      <c r="E17" s="10" t="s">
        <v>58</v>
      </c>
      <c r="F17" s="9" t="s">
        <v>59</v>
      </c>
      <c r="G17" s="11">
        <v>6907</v>
      </c>
      <c r="H17" s="11">
        <v>6728</v>
      </c>
      <c r="I17" s="11">
        <v>6526</v>
      </c>
      <c r="J17" s="11">
        <v>1598</v>
      </c>
      <c r="K17" s="11">
        <v>0</v>
      </c>
      <c r="L17" s="11">
        <v>0</v>
      </c>
      <c r="M17" s="11">
        <v>0</v>
      </c>
      <c r="N17" s="11">
        <v>0</v>
      </c>
      <c r="O17" s="7">
        <f t="shared" si="0"/>
        <v>21759</v>
      </c>
      <c r="P17"/>
      <c r="Q17"/>
      <c r="R17"/>
      <c r="CX17" s="4"/>
    </row>
    <row r="18" spans="1:102" ht="76.5" x14ac:dyDescent="0.25">
      <c r="A18" s="9" t="s">
        <v>33</v>
      </c>
      <c r="B18" s="10" t="s">
        <v>60</v>
      </c>
      <c r="C18" s="10" t="s">
        <v>35</v>
      </c>
      <c r="D18" s="9" t="s">
        <v>36</v>
      </c>
      <c r="E18" s="10" t="s">
        <v>61</v>
      </c>
      <c r="F18" s="9" t="s">
        <v>62</v>
      </c>
      <c r="G18" s="11">
        <v>5966</v>
      </c>
      <c r="H18" s="11">
        <v>5891</v>
      </c>
      <c r="I18" s="11">
        <v>5770</v>
      </c>
      <c r="J18" s="11">
        <v>5641</v>
      </c>
      <c r="K18" s="11">
        <v>5516</v>
      </c>
      <c r="L18" s="11">
        <v>5391</v>
      </c>
      <c r="M18" s="11">
        <v>5269</v>
      </c>
      <c r="N18" s="11">
        <v>36567</v>
      </c>
      <c r="O18" s="7">
        <f t="shared" si="0"/>
        <v>76011</v>
      </c>
      <c r="P18"/>
      <c r="Q18"/>
      <c r="R18"/>
      <c r="CX18" s="4"/>
    </row>
    <row r="19" spans="1:102" ht="38.25" x14ac:dyDescent="0.25">
      <c r="A19" s="9" t="s">
        <v>33</v>
      </c>
      <c r="B19" s="10" t="s">
        <v>63</v>
      </c>
      <c r="C19" s="10" t="s">
        <v>35</v>
      </c>
      <c r="D19" s="9" t="s">
        <v>36</v>
      </c>
      <c r="E19" s="10" t="s">
        <v>64</v>
      </c>
      <c r="F19" s="9" t="s">
        <v>65</v>
      </c>
      <c r="G19" s="11">
        <v>14697</v>
      </c>
      <c r="H19" s="11">
        <v>14536</v>
      </c>
      <c r="I19" s="11">
        <v>14237</v>
      </c>
      <c r="J19" s="11">
        <v>13918</v>
      </c>
      <c r="K19" s="11">
        <v>13610</v>
      </c>
      <c r="L19" s="11">
        <v>13302</v>
      </c>
      <c r="M19" s="11">
        <v>13001</v>
      </c>
      <c r="N19" s="11">
        <v>90189</v>
      </c>
      <c r="O19" s="7">
        <f t="shared" si="0"/>
        <v>187490</v>
      </c>
      <c r="P19"/>
      <c r="Q19"/>
      <c r="R19"/>
      <c r="CX19" s="4"/>
    </row>
    <row r="20" spans="1:102" ht="89.25" x14ac:dyDescent="0.25">
      <c r="A20" s="9" t="s">
        <v>33</v>
      </c>
      <c r="B20" s="10" t="s">
        <v>66</v>
      </c>
      <c r="C20" s="10" t="s">
        <v>35</v>
      </c>
      <c r="D20" s="9" t="s">
        <v>36</v>
      </c>
      <c r="E20" s="10" t="s">
        <v>67</v>
      </c>
      <c r="F20" s="9" t="s">
        <v>68</v>
      </c>
      <c r="G20" s="11">
        <v>25193</v>
      </c>
      <c r="H20" s="11">
        <v>24545</v>
      </c>
      <c r="I20" s="11">
        <v>24070</v>
      </c>
      <c r="J20" s="11">
        <v>23564</v>
      </c>
      <c r="K20" s="11">
        <v>23074</v>
      </c>
      <c r="L20" s="11">
        <v>22585</v>
      </c>
      <c r="M20" s="11">
        <v>22107</v>
      </c>
      <c r="N20" s="11">
        <v>150094</v>
      </c>
      <c r="O20" s="7">
        <f t="shared" si="0"/>
        <v>315232</v>
      </c>
      <c r="P20"/>
      <c r="Q20"/>
      <c r="R20"/>
      <c r="CX20" s="4"/>
    </row>
    <row r="21" spans="1:102" ht="38.25" x14ac:dyDescent="0.25">
      <c r="A21" s="9" t="s">
        <v>33</v>
      </c>
      <c r="B21" s="10" t="s">
        <v>69</v>
      </c>
      <c r="C21" s="10" t="s">
        <v>35</v>
      </c>
      <c r="D21" s="9" t="s">
        <v>36</v>
      </c>
      <c r="E21" s="10" t="s">
        <v>70</v>
      </c>
      <c r="F21" s="9" t="s">
        <v>71</v>
      </c>
      <c r="G21" s="11">
        <v>8477</v>
      </c>
      <c r="H21" s="11">
        <v>8381</v>
      </c>
      <c r="I21" s="11">
        <v>8207</v>
      </c>
      <c r="J21" s="11">
        <v>8025</v>
      </c>
      <c r="K21" s="11">
        <v>7847</v>
      </c>
      <c r="L21" s="11">
        <v>7670</v>
      </c>
      <c r="M21" s="11">
        <v>7494</v>
      </c>
      <c r="N21" s="11">
        <v>24780</v>
      </c>
      <c r="O21" s="7">
        <f t="shared" si="0"/>
        <v>80881</v>
      </c>
      <c r="P21"/>
      <c r="Q21"/>
      <c r="R21"/>
      <c r="CX21" s="4"/>
    </row>
    <row r="22" spans="1:102" ht="38.25" x14ac:dyDescent="0.25">
      <c r="A22" s="9" t="s">
        <v>33</v>
      </c>
      <c r="B22" s="10" t="s">
        <v>72</v>
      </c>
      <c r="C22" s="10" t="s">
        <v>35</v>
      </c>
      <c r="D22" s="9" t="s">
        <v>36</v>
      </c>
      <c r="E22" s="10" t="s">
        <v>73</v>
      </c>
      <c r="F22" s="9" t="s">
        <v>74</v>
      </c>
      <c r="G22" s="11">
        <v>255259</v>
      </c>
      <c r="H22" s="11">
        <v>254752</v>
      </c>
      <c r="I22" s="11">
        <v>250452</v>
      </c>
      <c r="J22" s="11">
        <v>245641</v>
      </c>
      <c r="K22" s="11">
        <v>241092</v>
      </c>
      <c r="L22" s="11">
        <v>236549</v>
      </c>
      <c r="M22" s="11">
        <v>232221</v>
      </c>
      <c r="N22" s="11">
        <v>3093857</v>
      </c>
      <c r="O22" s="7">
        <f t="shared" si="0"/>
        <v>4809823</v>
      </c>
      <c r="P22"/>
      <c r="Q22"/>
      <c r="R22"/>
      <c r="CX22" s="4"/>
    </row>
    <row r="23" spans="1:102" ht="38.25" x14ac:dyDescent="0.25">
      <c r="A23" s="9" t="s">
        <v>33</v>
      </c>
      <c r="B23" s="10" t="s">
        <v>75</v>
      </c>
      <c r="C23" s="10" t="s">
        <v>35</v>
      </c>
      <c r="D23" s="9" t="s">
        <v>36</v>
      </c>
      <c r="E23" s="10" t="s">
        <v>76</v>
      </c>
      <c r="F23" s="9" t="s">
        <v>74</v>
      </c>
      <c r="G23" s="11">
        <v>135194</v>
      </c>
      <c r="H23" s="11">
        <v>133876</v>
      </c>
      <c r="I23" s="11">
        <v>131157</v>
      </c>
      <c r="J23" s="11">
        <v>128277</v>
      </c>
      <c r="K23" s="11">
        <v>125481</v>
      </c>
      <c r="L23" s="11">
        <v>122689</v>
      </c>
      <c r="M23" s="11">
        <v>119952</v>
      </c>
      <c r="N23" s="11">
        <v>660795</v>
      </c>
      <c r="O23" s="7">
        <f t="shared" si="0"/>
        <v>1557421</v>
      </c>
      <c r="P23"/>
      <c r="Q23"/>
      <c r="R23"/>
      <c r="CX23" s="4"/>
    </row>
    <row r="24" spans="1:102" ht="38.25" x14ac:dyDescent="0.25">
      <c r="A24" s="9" t="s">
        <v>33</v>
      </c>
      <c r="B24" s="10" t="s">
        <v>77</v>
      </c>
      <c r="C24" s="10" t="s">
        <v>35</v>
      </c>
      <c r="D24" s="9" t="s">
        <v>36</v>
      </c>
      <c r="E24" s="10" t="s">
        <v>78</v>
      </c>
      <c r="F24" s="9" t="s">
        <v>74</v>
      </c>
      <c r="G24" s="11">
        <v>320010</v>
      </c>
      <c r="H24" s="11">
        <v>318001</v>
      </c>
      <c r="I24" s="11">
        <v>312016</v>
      </c>
      <c r="J24" s="11">
        <v>305537</v>
      </c>
      <c r="K24" s="11">
        <v>299313</v>
      </c>
      <c r="L24" s="11">
        <v>293098</v>
      </c>
      <c r="M24" s="11">
        <v>287075</v>
      </c>
      <c r="N24" s="11">
        <v>2526878</v>
      </c>
      <c r="O24" s="7">
        <f t="shared" si="0"/>
        <v>4661928</v>
      </c>
      <c r="P24"/>
      <c r="Q24"/>
      <c r="R24"/>
      <c r="CX24" s="4"/>
    </row>
    <row r="25" spans="1:102" ht="38.25" x14ac:dyDescent="0.25">
      <c r="A25" s="9" t="s">
        <v>33</v>
      </c>
      <c r="B25" s="10" t="s">
        <v>79</v>
      </c>
      <c r="C25" s="10" t="s">
        <v>35</v>
      </c>
      <c r="D25" s="9" t="s">
        <v>36</v>
      </c>
      <c r="E25" s="10" t="s">
        <v>80</v>
      </c>
      <c r="F25" s="9" t="s">
        <v>74</v>
      </c>
      <c r="G25" s="11">
        <v>17276</v>
      </c>
      <c r="H25" s="11">
        <v>17056</v>
      </c>
      <c r="I25" s="11">
        <v>16688</v>
      </c>
      <c r="J25" s="11">
        <v>16305</v>
      </c>
      <c r="K25" s="11">
        <v>15930</v>
      </c>
      <c r="L25" s="11">
        <v>15556</v>
      </c>
      <c r="M25" s="11">
        <v>15186</v>
      </c>
      <c r="N25" s="11">
        <v>43312</v>
      </c>
      <c r="O25" s="7">
        <f t="shared" si="0"/>
        <v>157309</v>
      </c>
      <c r="P25"/>
      <c r="Q25"/>
      <c r="R25"/>
      <c r="CX25" s="4"/>
    </row>
    <row r="26" spans="1:102" ht="102" x14ac:dyDescent="0.25">
      <c r="A26" s="9" t="s">
        <v>33</v>
      </c>
      <c r="B26" s="10" t="s">
        <v>81</v>
      </c>
      <c r="C26" s="10" t="s">
        <v>35</v>
      </c>
      <c r="D26" s="9" t="s">
        <v>36</v>
      </c>
      <c r="E26" s="10" t="s">
        <v>82</v>
      </c>
      <c r="F26" s="9" t="s">
        <v>83</v>
      </c>
      <c r="G26" s="11">
        <v>6365</v>
      </c>
      <c r="H26" s="11">
        <v>6319</v>
      </c>
      <c r="I26" s="11">
        <v>6195</v>
      </c>
      <c r="J26" s="11">
        <v>6062</v>
      </c>
      <c r="K26" s="11">
        <v>5934</v>
      </c>
      <c r="L26" s="11">
        <v>5806</v>
      </c>
      <c r="M26" s="11">
        <v>5682</v>
      </c>
      <c r="N26" s="11">
        <v>44212</v>
      </c>
      <c r="O26" s="7">
        <f t="shared" si="0"/>
        <v>86575</v>
      </c>
      <c r="P26"/>
      <c r="Q26"/>
      <c r="R26"/>
      <c r="CX26" s="4"/>
    </row>
    <row r="27" spans="1:102" ht="63.75" x14ac:dyDescent="0.25">
      <c r="A27" s="9" t="s">
        <v>33</v>
      </c>
      <c r="B27" s="10" t="s">
        <v>84</v>
      </c>
      <c r="C27" s="10" t="s">
        <v>35</v>
      </c>
      <c r="D27" s="9" t="s">
        <v>36</v>
      </c>
      <c r="E27" s="10" t="s">
        <v>85</v>
      </c>
      <c r="F27" s="9" t="s">
        <v>86</v>
      </c>
      <c r="G27" s="11">
        <v>4730</v>
      </c>
      <c r="H27" s="11">
        <v>4688</v>
      </c>
      <c r="I27" s="11">
        <v>4592</v>
      </c>
      <c r="J27" s="11">
        <v>4491</v>
      </c>
      <c r="K27" s="11">
        <v>4393</v>
      </c>
      <c r="L27" s="11">
        <v>4295</v>
      </c>
      <c r="M27" s="11">
        <v>4199</v>
      </c>
      <c r="N27" s="11">
        <v>27451</v>
      </c>
      <c r="O27" s="7">
        <f t="shared" si="0"/>
        <v>58839</v>
      </c>
      <c r="P27"/>
      <c r="Q27"/>
      <c r="R27"/>
      <c r="CX27" s="4"/>
    </row>
    <row r="28" spans="1:102" ht="89.25" x14ac:dyDescent="0.25">
      <c r="A28" s="9" t="s">
        <v>33</v>
      </c>
      <c r="B28" s="10" t="s">
        <v>87</v>
      </c>
      <c r="C28" s="10" t="s">
        <v>35</v>
      </c>
      <c r="D28" s="9" t="s">
        <v>36</v>
      </c>
      <c r="E28" s="10" t="s">
        <v>88</v>
      </c>
      <c r="F28" s="9" t="s">
        <v>89</v>
      </c>
      <c r="G28" s="11">
        <v>4420</v>
      </c>
      <c r="H28" s="11">
        <v>4343</v>
      </c>
      <c r="I28" s="11">
        <v>4260</v>
      </c>
      <c r="J28" s="11">
        <v>4171</v>
      </c>
      <c r="K28" s="11">
        <v>4084</v>
      </c>
      <c r="L28" s="11">
        <v>3998</v>
      </c>
      <c r="M28" s="11">
        <v>3914</v>
      </c>
      <c r="N28" s="11">
        <v>30494</v>
      </c>
      <c r="O28" s="7">
        <f t="shared" si="0"/>
        <v>59684</v>
      </c>
      <c r="P28"/>
      <c r="Q28"/>
      <c r="R28"/>
      <c r="CX28" s="4"/>
    </row>
    <row r="29" spans="1:102" ht="89.25" x14ac:dyDescent="0.25">
      <c r="A29" s="9" t="s">
        <v>33</v>
      </c>
      <c r="B29" s="10" t="s">
        <v>90</v>
      </c>
      <c r="C29" s="10" t="s">
        <v>35</v>
      </c>
      <c r="D29" s="9" t="s">
        <v>36</v>
      </c>
      <c r="E29" s="10" t="s">
        <v>91</v>
      </c>
      <c r="F29" s="9" t="s">
        <v>89</v>
      </c>
      <c r="G29" s="11">
        <v>5736</v>
      </c>
      <c r="H29" s="11">
        <v>5622</v>
      </c>
      <c r="I29" s="11">
        <v>5503</v>
      </c>
      <c r="J29" s="11">
        <v>5377</v>
      </c>
      <c r="K29" s="11">
        <v>5254</v>
      </c>
      <c r="L29" s="11">
        <v>5131</v>
      </c>
      <c r="M29" s="11">
        <v>5011</v>
      </c>
      <c r="N29" s="11">
        <v>19881</v>
      </c>
      <c r="O29" s="7">
        <f t="shared" si="0"/>
        <v>57515</v>
      </c>
      <c r="P29"/>
      <c r="Q29"/>
      <c r="R29"/>
      <c r="CX29" s="4"/>
    </row>
    <row r="30" spans="1:102" ht="51" x14ac:dyDescent="0.25">
      <c r="A30" s="9" t="s">
        <v>33</v>
      </c>
      <c r="B30" s="10" t="s">
        <v>92</v>
      </c>
      <c r="C30" s="10" t="s">
        <v>35</v>
      </c>
      <c r="D30" s="9" t="s">
        <v>36</v>
      </c>
      <c r="E30" s="10" t="s">
        <v>93</v>
      </c>
      <c r="F30" s="9" t="s">
        <v>94</v>
      </c>
      <c r="G30" s="11">
        <v>72918</v>
      </c>
      <c r="H30" s="11">
        <v>71532</v>
      </c>
      <c r="I30" s="11">
        <v>70199</v>
      </c>
      <c r="J30" s="11">
        <v>68728</v>
      </c>
      <c r="K30" s="11">
        <v>67312</v>
      </c>
      <c r="L30" s="11">
        <v>65898</v>
      </c>
      <c r="M30" s="11">
        <v>64524</v>
      </c>
      <c r="N30" s="11">
        <v>516649</v>
      </c>
      <c r="O30" s="7">
        <f t="shared" si="0"/>
        <v>997760</v>
      </c>
      <c r="P30"/>
      <c r="Q30"/>
      <c r="R30"/>
      <c r="CX30" s="4"/>
    </row>
    <row r="31" spans="1:102" ht="63.75" x14ac:dyDescent="0.25">
      <c r="A31" s="9" t="s">
        <v>33</v>
      </c>
      <c r="B31" s="10" t="s">
        <v>95</v>
      </c>
      <c r="C31" s="10" t="s">
        <v>35</v>
      </c>
      <c r="D31" s="9" t="s">
        <v>36</v>
      </c>
      <c r="E31" s="10" t="s">
        <v>96</v>
      </c>
      <c r="F31" s="9" t="s">
        <v>97</v>
      </c>
      <c r="G31" s="11">
        <v>67188</v>
      </c>
      <c r="H31" s="11">
        <v>66087</v>
      </c>
      <c r="I31" s="11">
        <v>64406</v>
      </c>
      <c r="J31" s="11">
        <v>62662</v>
      </c>
      <c r="K31" s="11">
        <v>60952</v>
      </c>
      <c r="L31" s="11">
        <v>59245</v>
      </c>
      <c r="M31" s="11">
        <v>57554</v>
      </c>
      <c r="N31" s="11">
        <v>123289</v>
      </c>
      <c r="O31" s="7">
        <f t="shared" si="0"/>
        <v>561383</v>
      </c>
      <c r="P31"/>
      <c r="Q31"/>
      <c r="R31"/>
      <c r="CX31" s="4"/>
    </row>
    <row r="32" spans="1:102" ht="51" x14ac:dyDescent="0.25">
      <c r="A32" s="9" t="s">
        <v>33</v>
      </c>
      <c r="B32" s="10" t="s">
        <v>98</v>
      </c>
      <c r="C32" s="10" t="s">
        <v>35</v>
      </c>
      <c r="D32" s="9" t="s">
        <v>36</v>
      </c>
      <c r="E32" s="10" t="s">
        <v>99</v>
      </c>
      <c r="F32" s="9" t="s">
        <v>100</v>
      </c>
      <c r="G32" s="11">
        <v>95680</v>
      </c>
      <c r="H32" s="11">
        <v>95167</v>
      </c>
      <c r="I32" s="11">
        <v>93329</v>
      </c>
      <c r="J32" s="11">
        <v>91232</v>
      </c>
      <c r="K32" s="11">
        <v>89266</v>
      </c>
      <c r="L32" s="11">
        <v>87304</v>
      </c>
      <c r="M32" s="11">
        <v>85453</v>
      </c>
      <c r="N32" s="11">
        <v>1271617</v>
      </c>
      <c r="O32" s="7">
        <f t="shared" si="0"/>
        <v>1909048</v>
      </c>
      <c r="P32"/>
      <c r="Q32"/>
      <c r="R32"/>
      <c r="CX32" s="4"/>
    </row>
    <row r="33" spans="1:102" ht="51" x14ac:dyDescent="0.25">
      <c r="A33" s="9" t="s">
        <v>33</v>
      </c>
      <c r="B33" s="10" t="s">
        <v>101</v>
      </c>
      <c r="C33" s="10" t="s">
        <v>35</v>
      </c>
      <c r="D33" s="9" t="s">
        <v>36</v>
      </c>
      <c r="E33" s="10" t="s">
        <v>102</v>
      </c>
      <c r="F33" s="9" t="s">
        <v>100</v>
      </c>
      <c r="G33" s="11">
        <v>94681</v>
      </c>
      <c r="H33" s="11">
        <v>94174</v>
      </c>
      <c r="I33" s="11">
        <v>92354</v>
      </c>
      <c r="J33" s="11">
        <v>90279</v>
      </c>
      <c r="K33" s="11">
        <v>88334</v>
      </c>
      <c r="L33" s="11">
        <v>86392</v>
      </c>
      <c r="M33" s="11">
        <v>84561</v>
      </c>
      <c r="N33" s="11">
        <v>1258239</v>
      </c>
      <c r="O33" s="7">
        <f t="shared" si="0"/>
        <v>1889014</v>
      </c>
      <c r="P33"/>
      <c r="Q33"/>
      <c r="R33"/>
      <c r="CX33" s="4"/>
    </row>
    <row r="34" spans="1:102" ht="76.5" x14ac:dyDescent="0.25">
      <c r="A34" s="9" t="s">
        <v>33</v>
      </c>
      <c r="B34" s="10" t="s">
        <v>103</v>
      </c>
      <c r="C34" s="10" t="s">
        <v>35</v>
      </c>
      <c r="D34" s="9" t="s">
        <v>36</v>
      </c>
      <c r="E34" s="10" t="s">
        <v>104</v>
      </c>
      <c r="F34" s="9" t="s">
        <v>105</v>
      </c>
      <c r="G34" s="11">
        <v>65066</v>
      </c>
      <c r="H34" s="11">
        <v>63450</v>
      </c>
      <c r="I34" s="11">
        <v>61847</v>
      </c>
      <c r="J34" s="11">
        <v>60112</v>
      </c>
      <c r="K34" s="11">
        <v>58444</v>
      </c>
      <c r="L34" s="11">
        <v>56779</v>
      </c>
      <c r="M34" s="11">
        <v>55163</v>
      </c>
      <c r="N34" s="11">
        <v>450010</v>
      </c>
      <c r="O34" s="7">
        <f t="shared" si="0"/>
        <v>870871</v>
      </c>
      <c r="P34"/>
      <c r="Q34"/>
      <c r="R34"/>
      <c r="CX34" s="4"/>
    </row>
    <row r="35" spans="1:102" ht="76.5" x14ac:dyDescent="0.25">
      <c r="A35" s="9" t="s">
        <v>33</v>
      </c>
      <c r="B35" s="10" t="s">
        <v>106</v>
      </c>
      <c r="C35" s="10" t="s">
        <v>35</v>
      </c>
      <c r="D35" s="9" t="s">
        <v>36</v>
      </c>
      <c r="E35" s="10" t="s">
        <v>107</v>
      </c>
      <c r="F35" s="9" t="s">
        <v>108</v>
      </c>
      <c r="G35" s="11">
        <v>37443</v>
      </c>
      <c r="H35" s="11">
        <v>36414</v>
      </c>
      <c r="I35" s="11">
        <v>35579</v>
      </c>
      <c r="J35" s="11">
        <v>34674</v>
      </c>
      <c r="K35" s="11">
        <v>33806</v>
      </c>
      <c r="L35" s="11">
        <v>32939</v>
      </c>
      <c r="M35" s="11">
        <v>32099</v>
      </c>
      <c r="N35" s="11">
        <v>278675</v>
      </c>
      <c r="O35" s="7">
        <f t="shared" si="0"/>
        <v>521629</v>
      </c>
      <c r="P35"/>
      <c r="Q35"/>
      <c r="R35"/>
      <c r="CX35" s="4"/>
    </row>
    <row r="36" spans="1:102" ht="76.5" x14ac:dyDescent="0.25">
      <c r="A36" s="9" t="s">
        <v>33</v>
      </c>
      <c r="B36" s="10" t="s">
        <v>109</v>
      </c>
      <c r="C36" s="10" t="s">
        <v>35</v>
      </c>
      <c r="D36" s="9" t="s">
        <v>36</v>
      </c>
      <c r="E36" s="10" t="s">
        <v>110</v>
      </c>
      <c r="F36" s="9" t="s">
        <v>108</v>
      </c>
      <c r="G36" s="11">
        <v>12281</v>
      </c>
      <c r="H36" s="11">
        <v>11921</v>
      </c>
      <c r="I36" s="11">
        <v>11622</v>
      </c>
      <c r="J36" s="11">
        <v>11299</v>
      </c>
      <c r="K36" s="11">
        <v>10989</v>
      </c>
      <c r="L36" s="11">
        <v>10679</v>
      </c>
      <c r="M36" s="11">
        <v>10379</v>
      </c>
      <c r="N36" s="11">
        <v>88359</v>
      </c>
      <c r="O36" s="7">
        <f t="shared" si="0"/>
        <v>167529</v>
      </c>
      <c r="P36"/>
      <c r="Q36"/>
      <c r="R36"/>
      <c r="CX36" s="4"/>
    </row>
    <row r="37" spans="1:102" ht="76.5" x14ac:dyDescent="0.25">
      <c r="A37" s="9" t="s">
        <v>33</v>
      </c>
      <c r="B37" s="10" t="s">
        <v>111</v>
      </c>
      <c r="C37" s="10" t="s">
        <v>35</v>
      </c>
      <c r="D37" s="9" t="s">
        <v>36</v>
      </c>
      <c r="E37" s="10" t="s">
        <v>112</v>
      </c>
      <c r="F37" s="9" t="s">
        <v>108</v>
      </c>
      <c r="G37" s="11">
        <v>3793</v>
      </c>
      <c r="H37" s="11">
        <v>3677</v>
      </c>
      <c r="I37" s="11">
        <v>3572</v>
      </c>
      <c r="J37" s="11">
        <v>3464</v>
      </c>
      <c r="K37" s="11">
        <v>3357</v>
      </c>
      <c r="L37" s="11">
        <v>3251</v>
      </c>
      <c r="M37" s="11">
        <v>3145</v>
      </c>
      <c r="N37" s="11">
        <v>769</v>
      </c>
      <c r="O37" s="7">
        <f t="shared" si="0"/>
        <v>25028</v>
      </c>
      <c r="P37"/>
      <c r="Q37"/>
      <c r="R37"/>
      <c r="CX37" s="4"/>
    </row>
    <row r="38" spans="1:102" ht="38.25" x14ac:dyDescent="0.25">
      <c r="A38" s="9" t="s">
        <v>33</v>
      </c>
      <c r="B38" s="10" t="s">
        <v>113</v>
      </c>
      <c r="C38" s="10" t="s">
        <v>35</v>
      </c>
      <c r="D38" s="9" t="s">
        <v>36</v>
      </c>
      <c r="E38" s="10" t="s">
        <v>114</v>
      </c>
      <c r="F38" s="9" t="s">
        <v>115</v>
      </c>
      <c r="G38" s="11">
        <v>34647</v>
      </c>
      <c r="H38" s="11">
        <v>34255</v>
      </c>
      <c r="I38" s="11">
        <v>33475</v>
      </c>
      <c r="J38" s="11">
        <v>32629</v>
      </c>
      <c r="K38" s="11">
        <v>31817</v>
      </c>
      <c r="L38" s="11">
        <v>31005</v>
      </c>
      <c r="M38" s="11">
        <v>30221</v>
      </c>
      <c r="N38" s="11">
        <v>268029</v>
      </c>
      <c r="O38" s="7">
        <f t="shared" si="0"/>
        <v>496078</v>
      </c>
      <c r="P38"/>
      <c r="Q38"/>
      <c r="R38"/>
      <c r="CX38" s="4"/>
    </row>
    <row r="39" spans="1:102" ht="76.5" x14ac:dyDescent="0.25">
      <c r="A39" s="9" t="s">
        <v>33</v>
      </c>
      <c r="B39" s="10" t="s">
        <v>116</v>
      </c>
      <c r="C39" s="10" t="s">
        <v>35</v>
      </c>
      <c r="D39" s="9" t="s">
        <v>36</v>
      </c>
      <c r="E39" s="10" t="s">
        <v>117</v>
      </c>
      <c r="F39" s="9" t="s">
        <v>118</v>
      </c>
      <c r="G39" s="11">
        <v>7062</v>
      </c>
      <c r="H39" s="11">
        <v>6916</v>
      </c>
      <c r="I39" s="11">
        <v>6717</v>
      </c>
      <c r="J39" s="11">
        <v>6513</v>
      </c>
      <c r="K39" s="11">
        <v>6312</v>
      </c>
      <c r="L39" s="11">
        <v>6111</v>
      </c>
      <c r="M39" s="11">
        <v>5911</v>
      </c>
      <c r="N39" s="11">
        <v>2870</v>
      </c>
      <c r="O39" s="7">
        <f t="shared" si="0"/>
        <v>48412</v>
      </c>
      <c r="P39"/>
      <c r="Q39"/>
      <c r="R39"/>
      <c r="CX39" s="4"/>
    </row>
    <row r="40" spans="1:102" ht="102" x14ac:dyDescent="0.25">
      <c r="A40" s="9" t="s">
        <v>33</v>
      </c>
      <c r="B40" s="10" t="s">
        <v>119</v>
      </c>
      <c r="C40" s="10" t="s">
        <v>35</v>
      </c>
      <c r="D40" s="9" t="s">
        <v>36</v>
      </c>
      <c r="E40" s="10" t="s">
        <v>120</v>
      </c>
      <c r="F40" s="9" t="s">
        <v>118</v>
      </c>
      <c r="G40" s="11">
        <v>18878</v>
      </c>
      <c r="H40" s="11">
        <v>18488</v>
      </c>
      <c r="I40" s="11">
        <v>17957</v>
      </c>
      <c r="J40" s="11">
        <v>17411</v>
      </c>
      <c r="K40" s="11">
        <v>16873</v>
      </c>
      <c r="L40" s="11">
        <v>16336</v>
      </c>
      <c r="M40" s="11">
        <v>15802</v>
      </c>
      <c r="N40" s="11">
        <v>7695</v>
      </c>
      <c r="O40" s="7">
        <f t="shared" si="0"/>
        <v>129440</v>
      </c>
      <c r="P40"/>
      <c r="Q40"/>
      <c r="R40"/>
      <c r="CX40" s="4"/>
    </row>
    <row r="41" spans="1:102" ht="63.75" x14ac:dyDescent="0.25">
      <c r="A41" s="9" t="s">
        <v>33</v>
      </c>
      <c r="B41" s="10" t="s">
        <v>121</v>
      </c>
      <c r="C41" s="10" t="s">
        <v>35</v>
      </c>
      <c r="D41" s="9" t="s">
        <v>36</v>
      </c>
      <c r="E41" s="10" t="s">
        <v>122</v>
      </c>
      <c r="F41" s="9" t="s">
        <v>123</v>
      </c>
      <c r="G41" s="11">
        <v>7347</v>
      </c>
      <c r="H41" s="11">
        <v>7188</v>
      </c>
      <c r="I41" s="11">
        <v>6986</v>
      </c>
      <c r="J41" s="11">
        <v>6779</v>
      </c>
      <c r="K41" s="11">
        <v>6575</v>
      </c>
      <c r="L41" s="11">
        <v>6371</v>
      </c>
      <c r="M41" s="11">
        <v>6168</v>
      </c>
      <c r="N41" s="11">
        <v>3013</v>
      </c>
      <c r="O41" s="7">
        <f t="shared" si="0"/>
        <v>50427</v>
      </c>
      <c r="P41"/>
      <c r="Q41"/>
      <c r="R41"/>
      <c r="CX41" s="4"/>
    </row>
    <row r="42" spans="1:102" ht="63.75" x14ac:dyDescent="0.25">
      <c r="A42" s="9" t="s">
        <v>33</v>
      </c>
      <c r="B42" s="10" t="s">
        <v>124</v>
      </c>
      <c r="C42" s="10" t="s">
        <v>35</v>
      </c>
      <c r="D42" s="9" t="s">
        <v>36</v>
      </c>
      <c r="E42" s="10" t="s">
        <v>125</v>
      </c>
      <c r="F42" s="9" t="s">
        <v>126</v>
      </c>
      <c r="G42" s="11">
        <v>5455</v>
      </c>
      <c r="H42" s="11">
        <v>5345</v>
      </c>
      <c r="I42" s="11">
        <v>5198</v>
      </c>
      <c r="J42" s="11">
        <v>5047</v>
      </c>
      <c r="K42" s="11">
        <v>4898</v>
      </c>
      <c r="L42" s="11">
        <v>4749</v>
      </c>
      <c r="M42" s="11">
        <v>4600</v>
      </c>
      <c r="N42" s="11">
        <v>2221</v>
      </c>
      <c r="O42" s="7">
        <f t="shared" si="0"/>
        <v>37513</v>
      </c>
      <c r="P42"/>
      <c r="Q42"/>
      <c r="R42"/>
      <c r="CX42" s="4"/>
    </row>
    <row r="43" spans="1:102" ht="63.75" x14ac:dyDescent="0.25">
      <c r="A43" s="9" t="s">
        <v>33</v>
      </c>
      <c r="B43" s="10" t="s">
        <v>127</v>
      </c>
      <c r="C43" s="10" t="s">
        <v>35</v>
      </c>
      <c r="D43" s="9" t="s">
        <v>36</v>
      </c>
      <c r="E43" s="10" t="s">
        <v>128</v>
      </c>
      <c r="F43" s="9" t="s">
        <v>126</v>
      </c>
      <c r="G43" s="11">
        <v>5078</v>
      </c>
      <c r="H43" s="11">
        <v>4976</v>
      </c>
      <c r="I43" s="11">
        <v>4839</v>
      </c>
      <c r="J43" s="11">
        <v>4698</v>
      </c>
      <c r="K43" s="11">
        <v>4559</v>
      </c>
      <c r="L43" s="11">
        <v>4420</v>
      </c>
      <c r="M43" s="11">
        <v>4282</v>
      </c>
      <c r="N43" s="11">
        <v>2065</v>
      </c>
      <c r="O43" s="7">
        <f t="shared" si="0"/>
        <v>34917</v>
      </c>
      <c r="P43"/>
      <c r="Q43"/>
      <c r="R43"/>
      <c r="CX43" s="4"/>
    </row>
    <row r="44" spans="1:102" ht="38.25" x14ac:dyDescent="0.25">
      <c r="A44" s="9" t="s">
        <v>33</v>
      </c>
      <c r="B44" s="10" t="s">
        <v>129</v>
      </c>
      <c r="C44" s="10" t="s">
        <v>35</v>
      </c>
      <c r="D44" s="9" t="s">
        <v>36</v>
      </c>
      <c r="E44" s="10" t="s">
        <v>130</v>
      </c>
      <c r="F44" s="9" t="s">
        <v>126</v>
      </c>
      <c r="G44" s="11">
        <v>13094</v>
      </c>
      <c r="H44" s="11">
        <v>12897</v>
      </c>
      <c r="I44" s="11">
        <v>12572</v>
      </c>
      <c r="J44" s="11">
        <v>12228</v>
      </c>
      <c r="K44" s="11">
        <v>11894</v>
      </c>
      <c r="L44" s="11">
        <v>11560</v>
      </c>
      <c r="M44" s="11">
        <v>11233</v>
      </c>
      <c r="N44" s="11">
        <v>55742</v>
      </c>
      <c r="O44" s="7">
        <f t="shared" si="0"/>
        <v>141220</v>
      </c>
      <c r="P44"/>
      <c r="Q44"/>
      <c r="R44"/>
      <c r="CX44" s="4"/>
    </row>
    <row r="45" spans="1:102" ht="89.25" x14ac:dyDescent="0.25">
      <c r="A45" s="9" t="s">
        <v>33</v>
      </c>
      <c r="B45" s="10" t="s">
        <v>131</v>
      </c>
      <c r="C45" s="10" t="s">
        <v>35</v>
      </c>
      <c r="D45" s="9" t="s">
        <v>36</v>
      </c>
      <c r="E45" s="10" t="s">
        <v>132</v>
      </c>
      <c r="F45" s="9" t="s">
        <v>133</v>
      </c>
      <c r="G45" s="11">
        <v>20994</v>
      </c>
      <c r="H45" s="11">
        <v>20680</v>
      </c>
      <c r="I45" s="11">
        <v>20207</v>
      </c>
      <c r="J45" s="11">
        <v>19692</v>
      </c>
      <c r="K45" s="11">
        <v>19199</v>
      </c>
      <c r="L45" s="11">
        <v>18706</v>
      </c>
      <c r="M45" s="11">
        <v>18230</v>
      </c>
      <c r="N45" s="11">
        <v>164617</v>
      </c>
      <c r="O45" s="7">
        <f t="shared" si="0"/>
        <v>302325</v>
      </c>
      <c r="P45"/>
      <c r="Q45"/>
      <c r="R45"/>
      <c r="CX45" s="4"/>
    </row>
    <row r="46" spans="1:102" ht="76.5" x14ac:dyDescent="0.25">
      <c r="A46" s="9" t="s">
        <v>33</v>
      </c>
      <c r="B46" s="10" t="s">
        <v>134</v>
      </c>
      <c r="C46" s="10" t="s">
        <v>35</v>
      </c>
      <c r="D46" s="9" t="s">
        <v>36</v>
      </c>
      <c r="E46" s="10" t="s">
        <v>135</v>
      </c>
      <c r="F46" s="9" t="s">
        <v>136</v>
      </c>
      <c r="G46" s="11">
        <v>10146</v>
      </c>
      <c r="H46" s="11">
        <v>9940</v>
      </c>
      <c r="I46" s="11">
        <v>9668</v>
      </c>
      <c r="J46" s="11">
        <v>9388</v>
      </c>
      <c r="K46" s="11">
        <v>9113</v>
      </c>
      <c r="L46" s="11">
        <v>8838</v>
      </c>
      <c r="M46" s="11">
        <v>8565</v>
      </c>
      <c r="N46" s="11">
        <v>6236</v>
      </c>
      <c r="O46" s="7">
        <f t="shared" si="0"/>
        <v>71894</v>
      </c>
      <c r="P46"/>
      <c r="Q46"/>
      <c r="R46"/>
      <c r="CX46" s="4"/>
    </row>
    <row r="47" spans="1:102" ht="89.25" x14ac:dyDescent="0.25">
      <c r="A47" s="9" t="s">
        <v>33</v>
      </c>
      <c r="B47" s="10" t="s">
        <v>137</v>
      </c>
      <c r="C47" s="10" t="s">
        <v>35</v>
      </c>
      <c r="D47" s="9" t="s">
        <v>36</v>
      </c>
      <c r="E47" s="10" t="s">
        <v>138</v>
      </c>
      <c r="F47" s="9" t="s">
        <v>139</v>
      </c>
      <c r="G47" s="11">
        <v>32134</v>
      </c>
      <c r="H47" s="11">
        <v>31389</v>
      </c>
      <c r="I47" s="11">
        <v>30539</v>
      </c>
      <c r="J47" s="11">
        <v>29663</v>
      </c>
      <c r="K47" s="11">
        <v>28801</v>
      </c>
      <c r="L47" s="11">
        <v>27940</v>
      </c>
      <c r="M47" s="11">
        <v>27084</v>
      </c>
      <c r="N47" s="11">
        <v>19747</v>
      </c>
      <c r="O47" s="7">
        <f t="shared" si="0"/>
        <v>227297</v>
      </c>
      <c r="P47"/>
      <c r="Q47"/>
      <c r="R47"/>
      <c r="CX47" s="4"/>
    </row>
    <row r="48" spans="1:102" ht="102" x14ac:dyDescent="0.25">
      <c r="A48" s="9" t="s">
        <v>33</v>
      </c>
      <c r="B48" s="10" t="s">
        <v>140</v>
      </c>
      <c r="C48" s="10" t="s">
        <v>35</v>
      </c>
      <c r="D48" s="9" t="s">
        <v>36</v>
      </c>
      <c r="E48" s="10" t="s">
        <v>141</v>
      </c>
      <c r="F48" s="9" t="s">
        <v>139</v>
      </c>
      <c r="G48" s="11">
        <v>33634</v>
      </c>
      <c r="H48" s="11">
        <v>32855</v>
      </c>
      <c r="I48" s="11">
        <v>31965</v>
      </c>
      <c r="J48" s="11">
        <v>31048</v>
      </c>
      <c r="K48" s="11">
        <v>30146</v>
      </c>
      <c r="L48" s="11">
        <v>29245</v>
      </c>
      <c r="M48" s="11">
        <v>28349</v>
      </c>
      <c r="N48" s="11">
        <v>20683</v>
      </c>
      <c r="O48" s="7">
        <f t="shared" si="0"/>
        <v>237925</v>
      </c>
      <c r="P48"/>
      <c r="Q48"/>
      <c r="R48"/>
      <c r="CX48" s="4"/>
    </row>
    <row r="49" spans="1:102" ht="63.75" x14ac:dyDescent="0.25">
      <c r="A49" s="9" t="s">
        <v>33</v>
      </c>
      <c r="B49" s="10" t="s">
        <v>142</v>
      </c>
      <c r="C49" s="10" t="s">
        <v>35</v>
      </c>
      <c r="D49" s="9" t="s">
        <v>36</v>
      </c>
      <c r="E49" s="10" t="s">
        <v>143</v>
      </c>
      <c r="F49" s="9" t="s">
        <v>139</v>
      </c>
      <c r="G49" s="11">
        <v>119570</v>
      </c>
      <c r="H49" s="11">
        <v>117671</v>
      </c>
      <c r="I49" s="11">
        <v>115097</v>
      </c>
      <c r="J49" s="11">
        <v>112298</v>
      </c>
      <c r="K49" s="11">
        <v>109615</v>
      </c>
      <c r="L49" s="11">
        <v>106935</v>
      </c>
      <c r="M49" s="11">
        <v>104344</v>
      </c>
      <c r="N49" s="11">
        <v>951394</v>
      </c>
      <c r="O49" s="7">
        <f t="shared" si="0"/>
        <v>1736924</v>
      </c>
      <c r="P49"/>
      <c r="Q49"/>
      <c r="R49"/>
      <c r="CX49" s="4"/>
    </row>
    <row r="50" spans="1:102" ht="51" x14ac:dyDescent="0.25">
      <c r="A50" s="9" t="s">
        <v>33</v>
      </c>
      <c r="B50" s="10" t="s">
        <v>144</v>
      </c>
      <c r="C50" s="10" t="s">
        <v>35</v>
      </c>
      <c r="D50" s="9" t="s">
        <v>36</v>
      </c>
      <c r="E50" s="10" t="s">
        <v>145</v>
      </c>
      <c r="F50" s="9" t="s">
        <v>146</v>
      </c>
      <c r="G50" s="11">
        <v>16124</v>
      </c>
      <c r="H50" s="11">
        <v>15715</v>
      </c>
      <c r="I50" s="11">
        <v>15267</v>
      </c>
      <c r="J50" s="11">
        <v>14813</v>
      </c>
      <c r="K50" s="11">
        <v>10832</v>
      </c>
      <c r="L50" s="11">
        <v>0</v>
      </c>
      <c r="M50" s="11">
        <v>0</v>
      </c>
      <c r="N50" s="11">
        <v>0</v>
      </c>
      <c r="O50" s="7">
        <f t="shared" si="0"/>
        <v>72751</v>
      </c>
      <c r="P50"/>
      <c r="Q50"/>
      <c r="R50"/>
      <c r="CX50" s="4"/>
    </row>
    <row r="51" spans="1:102" ht="63.75" x14ac:dyDescent="0.25">
      <c r="A51" s="9" t="s">
        <v>33</v>
      </c>
      <c r="B51" s="10" t="s">
        <v>147</v>
      </c>
      <c r="C51" s="10" t="s">
        <v>35</v>
      </c>
      <c r="D51" s="9" t="s">
        <v>36</v>
      </c>
      <c r="E51" s="10" t="s">
        <v>148</v>
      </c>
      <c r="F51" s="9" t="s">
        <v>149</v>
      </c>
      <c r="G51" s="11">
        <v>9579</v>
      </c>
      <c r="H51" s="11">
        <v>9334</v>
      </c>
      <c r="I51" s="11">
        <v>9122</v>
      </c>
      <c r="J51" s="11">
        <v>8888</v>
      </c>
      <c r="K51" s="11">
        <v>8664</v>
      </c>
      <c r="L51" s="11">
        <v>8440</v>
      </c>
      <c r="M51" s="11">
        <v>8223</v>
      </c>
      <c r="N51" s="11">
        <v>75567</v>
      </c>
      <c r="O51" s="7">
        <f t="shared" si="0"/>
        <v>137817</v>
      </c>
      <c r="P51"/>
      <c r="Q51"/>
      <c r="R51"/>
      <c r="CX51" s="4"/>
    </row>
    <row r="52" spans="1:102" ht="51" x14ac:dyDescent="0.25">
      <c r="A52" s="9" t="s">
        <v>33</v>
      </c>
      <c r="B52" s="10" t="s">
        <v>150</v>
      </c>
      <c r="C52" s="10" t="s">
        <v>35</v>
      </c>
      <c r="D52" s="9" t="s">
        <v>36</v>
      </c>
      <c r="E52" s="10" t="s">
        <v>151</v>
      </c>
      <c r="F52" s="9" t="s">
        <v>152</v>
      </c>
      <c r="G52" s="11">
        <v>30697</v>
      </c>
      <c r="H52" s="11">
        <v>29701</v>
      </c>
      <c r="I52" s="11">
        <v>28714</v>
      </c>
      <c r="J52" s="11">
        <v>27711</v>
      </c>
      <c r="K52" s="11">
        <v>26718</v>
      </c>
      <c r="L52" s="11">
        <v>13006</v>
      </c>
      <c r="M52" s="11">
        <v>0</v>
      </c>
      <c r="N52" s="11">
        <v>0</v>
      </c>
      <c r="O52" s="7">
        <f t="shared" si="0"/>
        <v>156547</v>
      </c>
      <c r="P52"/>
      <c r="Q52"/>
      <c r="R52"/>
      <c r="CX52" s="4"/>
    </row>
    <row r="53" spans="1:102" ht="25.5" x14ac:dyDescent="0.25">
      <c r="A53" s="9" t="s">
        <v>33</v>
      </c>
      <c r="B53" s="10" t="s">
        <v>153</v>
      </c>
      <c r="C53" s="10" t="s">
        <v>35</v>
      </c>
      <c r="D53" s="9" t="s">
        <v>36</v>
      </c>
      <c r="E53" s="10" t="s">
        <v>154</v>
      </c>
      <c r="F53" s="9" t="s">
        <v>155</v>
      </c>
      <c r="G53" s="11">
        <v>318054</v>
      </c>
      <c r="H53" s="11">
        <v>231414</v>
      </c>
      <c r="I53" s="11">
        <v>0</v>
      </c>
      <c r="J53" s="11">
        <v>0</v>
      </c>
      <c r="K53" s="11">
        <v>0</v>
      </c>
      <c r="L53" s="11">
        <v>0</v>
      </c>
      <c r="M53" s="11">
        <v>0</v>
      </c>
      <c r="N53" s="11">
        <v>0</v>
      </c>
      <c r="O53" s="7">
        <f t="shared" si="0"/>
        <v>549468</v>
      </c>
      <c r="P53"/>
      <c r="Q53"/>
      <c r="R53"/>
      <c r="CX53" s="4"/>
    </row>
    <row r="54" spans="1:102" ht="63.75" x14ac:dyDescent="0.25">
      <c r="A54" s="9" t="s">
        <v>33</v>
      </c>
      <c r="B54" s="10" t="s">
        <v>156</v>
      </c>
      <c r="C54" s="10" t="s">
        <v>35</v>
      </c>
      <c r="D54" s="9" t="s">
        <v>36</v>
      </c>
      <c r="E54" s="10" t="s">
        <v>157</v>
      </c>
      <c r="F54" s="9" t="s">
        <v>158</v>
      </c>
      <c r="G54" s="11">
        <v>27275</v>
      </c>
      <c r="H54" s="11">
        <v>26463</v>
      </c>
      <c r="I54" s="11">
        <v>25659</v>
      </c>
      <c r="J54" s="11">
        <v>24840</v>
      </c>
      <c r="K54" s="11">
        <v>24030</v>
      </c>
      <c r="L54" s="11">
        <v>17503</v>
      </c>
      <c r="M54" s="11">
        <v>0</v>
      </c>
      <c r="N54" s="11">
        <v>0</v>
      </c>
      <c r="O54" s="7">
        <f t="shared" si="0"/>
        <v>145770</v>
      </c>
      <c r="P54"/>
      <c r="Q54"/>
      <c r="R54"/>
      <c r="CX54" s="4"/>
    </row>
    <row r="55" spans="1:102" ht="63.75" x14ac:dyDescent="0.25">
      <c r="A55" s="9" t="s">
        <v>33</v>
      </c>
      <c r="B55" s="10" t="s">
        <v>159</v>
      </c>
      <c r="C55" s="10" t="s">
        <v>35</v>
      </c>
      <c r="D55" s="9" t="s">
        <v>36</v>
      </c>
      <c r="E55" s="10" t="s">
        <v>160</v>
      </c>
      <c r="F55" s="9" t="s">
        <v>158</v>
      </c>
      <c r="G55" s="11">
        <v>22665</v>
      </c>
      <c r="H55" s="11">
        <v>22218</v>
      </c>
      <c r="I55" s="11">
        <v>21802</v>
      </c>
      <c r="J55" s="11">
        <v>21325</v>
      </c>
      <c r="K55" s="11">
        <v>20879</v>
      </c>
      <c r="L55" s="11">
        <v>20434</v>
      </c>
      <c r="M55" s="11">
        <v>20016</v>
      </c>
      <c r="N55" s="11">
        <v>312505</v>
      </c>
      <c r="O55" s="7">
        <f t="shared" si="0"/>
        <v>461844</v>
      </c>
      <c r="P55"/>
      <c r="Q55"/>
      <c r="R55"/>
      <c r="CX55" s="4"/>
    </row>
    <row r="56" spans="1:102" ht="76.5" x14ac:dyDescent="0.25">
      <c r="A56" s="9" t="s">
        <v>33</v>
      </c>
      <c r="B56" s="10" t="s">
        <v>161</v>
      </c>
      <c r="C56" s="10" t="s">
        <v>35</v>
      </c>
      <c r="D56" s="9" t="s">
        <v>36</v>
      </c>
      <c r="E56" s="10" t="s">
        <v>162</v>
      </c>
      <c r="F56" s="9" t="s">
        <v>158</v>
      </c>
      <c r="G56" s="11">
        <v>56721</v>
      </c>
      <c r="H56" s="11">
        <v>55498</v>
      </c>
      <c r="I56" s="11">
        <v>54346</v>
      </c>
      <c r="J56" s="11">
        <v>53056</v>
      </c>
      <c r="K56" s="11">
        <v>51836</v>
      </c>
      <c r="L56" s="11">
        <v>50618</v>
      </c>
      <c r="M56" s="11">
        <v>49459</v>
      </c>
      <c r="N56" s="11">
        <v>631904</v>
      </c>
      <c r="O56" s="7">
        <f t="shared" si="0"/>
        <v>1003438</v>
      </c>
      <c r="P56"/>
      <c r="Q56"/>
      <c r="R56"/>
      <c r="CX56" s="4"/>
    </row>
    <row r="57" spans="1:102" ht="76.5" x14ac:dyDescent="0.25">
      <c r="A57" s="9" t="s">
        <v>33</v>
      </c>
      <c r="B57" s="10" t="s">
        <v>163</v>
      </c>
      <c r="C57" s="10" t="s">
        <v>35</v>
      </c>
      <c r="D57" s="9" t="s">
        <v>36</v>
      </c>
      <c r="E57" s="10" t="s">
        <v>164</v>
      </c>
      <c r="F57" s="9" t="s">
        <v>165</v>
      </c>
      <c r="G57" s="11">
        <v>21058</v>
      </c>
      <c r="H57" s="11">
        <v>25431</v>
      </c>
      <c r="I57" s="11">
        <v>24715</v>
      </c>
      <c r="J57" s="11">
        <v>23974</v>
      </c>
      <c r="K57" s="11">
        <v>23246</v>
      </c>
      <c r="L57" s="11">
        <v>22519</v>
      </c>
      <c r="M57" s="11">
        <v>21798</v>
      </c>
      <c r="N57" s="11">
        <v>36404</v>
      </c>
      <c r="O57" s="7">
        <f t="shared" si="0"/>
        <v>199145</v>
      </c>
      <c r="P57"/>
      <c r="Q57"/>
      <c r="R57"/>
      <c r="CX57" s="4"/>
    </row>
    <row r="58" spans="1:102" ht="63.75" x14ac:dyDescent="0.25">
      <c r="A58" s="9" t="s">
        <v>33</v>
      </c>
      <c r="B58" s="10" t="s">
        <v>166</v>
      </c>
      <c r="C58" s="10" t="s">
        <v>35</v>
      </c>
      <c r="D58" s="9" t="s">
        <v>36</v>
      </c>
      <c r="E58" s="10" t="s">
        <v>167</v>
      </c>
      <c r="F58" s="9" t="s">
        <v>168</v>
      </c>
      <c r="G58" s="11">
        <v>29203</v>
      </c>
      <c r="H58" s="11">
        <v>28323</v>
      </c>
      <c r="I58" s="11">
        <v>27453</v>
      </c>
      <c r="J58" s="11">
        <v>26565</v>
      </c>
      <c r="K58" s="11">
        <v>25688</v>
      </c>
      <c r="L58" s="11">
        <v>24812</v>
      </c>
      <c r="M58" s="11">
        <v>2015</v>
      </c>
      <c r="N58" s="11">
        <v>0</v>
      </c>
      <c r="O58" s="7">
        <f t="shared" si="0"/>
        <v>164059</v>
      </c>
      <c r="P58"/>
      <c r="Q58"/>
      <c r="R58"/>
      <c r="CX58" s="4"/>
    </row>
    <row r="59" spans="1:102" ht="51" x14ac:dyDescent="0.25">
      <c r="A59" s="9" t="s">
        <v>33</v>
      </c>
      <c r="B59" s="10" t="s">
        <v>169</v>
      </c>
      <c r="C59" s="10" t="s">
        <v>35</v>
      </c>
      <c r="D59" s="9" t="s">
        <v>36</v>
      </c>
      <c r="E59" s="10" t="s">
        <v>170</v>
      </c>
      <c r="F59" s="9" t="s">
        <v>168</v>
      </c>
      <c r="G59" s="11">
        <v>37259</v>
      </c>
      <c r="H59" s="11">
        <v>36220</v>
      </c>
      <c r="I59" s="11">
        <v>35200</v>
      </c>
      <c r="J59" s="11">
        <v>34144</v>
      </c>
      <c r="K59" s="11">
        <v>33108</v>
      </c>
      <c r="L59" s="11">
        <v>32073</v>
      </c>
      <c r="M59" s="11">
        <v>31046</v>
      </c>
      <c r="N59" s="11">
        <v>51859</v>
      </c>
      <c r="O59" s="7">
        <f t="shared" si="0"/>
        <v>290909</v>
      </c>
      <c r="P59"/>
      <c r="Q59"/>
      <c r="R59"/>
      <c r="CX59" s="4"/>
    </row>
    <row r="60" spans="1:102" ht="76.5" x14ac:dyDescent="0.25">
      <c r="A60" s="9" t="s">
        <v>33</v>
      </c>
      <c r="B60" s="10" t="s">
        <v>171</v>
      </c>
      <c r="C60" s="10" t="s">
        <v>35</v>
      </c>
      <c r="D60" s="9" t="s">
        <v>36</v>
      </c>
      <c r="E60" s="10" t="s">
        <v>172</v>
      </c>
      <c r="F60" s="9" t="s">
        <v>173</v>
      </c>
      <c r="G60" s="11">
        <v>5822</v>
      </c>
      <c r="H60" s="11">
        <v>22729</v>
      </c>
      <c r="I60" s="11">
        <v>27696</v>
      </c>
      <c r="J60" s="11">
        <v>26924</v>
      </c>
      <c r="K60" s="11">
        <v>26168</v>
      </c>
      <c r="L60" s="11">
        <v>25413</v>
      </c>
      <c r="M60" s="11">
        <v>24664</v>
      </c>
      <c r="N60" s="11">
        <v>52735</v>
      </c>
      <c r="O60" s="7">
        <f t="shared" si="0"/>
        <v>212151</v>
      </c>
      <c r="P60"/>
      <c r="Q60"/>
      <c r="R60"/>
      <c r="CX60" s="4"/>
    </row>
    <row r="61" spans="1:102" ht="102" x14ac:dyDescent="0.25">
      <c r="A61" s="9" t="s">
        <v>33</v>
      </c>
      <c r="B61" s="10" t="s">
        <v>174</v>
      </c>
      <c r="C61" s="10" t="s">
        <v>35</v>
      </c>
      <c r="D61" s="9" t="s">
        <v>36</v>
      </c>
      <c r="E61" s="10" t="s">
        <v>175</v>
      </c>
      <c r="F61" s="9" t="s">
        <v>176</v>
      </c>
      <c r="G61" s="11">
        <v>24586</v>
      </c>
      <c r="H61" s="11">
        <v>31035</v>
      </c>
      <c r="I61" s="11">
        <v>30322</v>
      </c>
      <c r="J61" s="11">
        <v>29608</v>
      </c>
      <c r="K61" s="11">
        <v>28894</v>
      </c>
      <c r="L61" s="11">
        <v>28180</v>
      </c>
      <c r="M61" s="11">
        <v>27467</v>
      </c>
      <c r="N61" s="11">
        <v>56351</v>
      </c>
      <c r="O61" s="7">
        <f t="shared" si="0"/>
        <v>256443</v>
      </c>
      <c r="P61"/>
      <c r="Q61"/>
      <c r="R61"/>
      <c r="CX61" s="4"/>
    </row>
    <row r="62" spans="1:102" ht="76.5" x14ac:dyDescent="0.25">
      <c r="A62" s="9" t="s">
        <v>33</v>
      </c>
      <c r="B62" s="10" t="s">
        <v>177</v>
      </c>
      <c r="C62" s="10" t="s">
        <v>35</v>
      </c>
      <c r="D62" s="9" t="s">
        <v>36</v>
      </c>
      <c r="E62" s="10" t="s">
        <v>178</v>
      </c>
      <c r="F62" s="9" t="s">
        <v>179</v>
      </c>
      <c r="G62" s="11">
        <v>25312</v>
      </c>
      <c r="H62" s="11">
        <v>30898</v>
      </c>
      <c r="I62" s="11">
        <v>30192</v>
      </c>
      <c r="J62" s="11">
        <v>29487</v>
      </c>
      <c r="K62" s="11">
        <v>28781</v>
      </c>
      <c r="L62" s="11">
        <v>28075</v>
      </c>
      <c r="M62" s="11">
        <v>27370</v>
      </c>
      <c r="N62" s="11">
        <v>71625</v>
      </c>
      <c r="O62" s="7">
        <f t="shared" si="0"/>
        <v>271740</v>
      </c>
      <c r="P62"/>
      <c r="Q62"/>
      <c r="R62"/>
      <c r="CX62" s="4"/>
    </row>
    <row r="63" spans="1:102" ht="51" x14ac:dyDescent="0.25">
      <c r="A63" s="9" t="s">
        <v>33</v>
      </c>
      <c r="B63" s="10" t="s">
        <v>180</v>
      </c>
      <c r="C63" s="10" t="s">
        <v>35</v>
      </c>
      <c r="D63" s="9" t="s">
        <v>36</v>
      </c>
      <c r="E63" s="10" t="s">
        <v>181</v>
      </c>
      <c r="F63" s="9" t="s">
        <v>179</v>
      </c>
      <c r="G63" s="11">
        <v>9542</v>
      </c>
      <c r="H63" s="11">
        <v>11648</v>
      </c>
      <c r="I63" s="11">
        <v>11382</v>
      </c>
      <c r="J63" s="11">
        <v>11116</v>
      </c>
      <c r="K63" s="11">
        <v>10850</v>
      </c>
      <c r="L63" s="11">
        <v>10584</v>
      </c>
      <c r="M63" s="11">
        <v>10318</v>
      </c>
      <c r="N63" s="11">
        <v>26986</v>
      </c>
      <c r="O63" s="7">
        <f t="shared" si="0"/>
        <v>102426</v>
      </c>
      <c r="P63"/>
      <c r="Q63"/>
      <c r="R63"/>
      <c r="CX63" s="4"/>
    </row>
    <row r="64" spans="1:102" ht="102" x14ac:dyDescent="0.25">
      <c r="A64" s="9" t="s">
        <v>33</v>
      </c>
      <c r="B64" s="10" t="s">
        <v>182</v>
      </c>
      <c r="C64" s="10" t="s">
        <v>35</v>
      </c>
      <c r="D64" s="9" t="s">
        <v>36</v>
      </c>
      <c r="E64" s="10" t="s">
        <v>183</v>
      </c>
      <c r="F64" s="9" t="s">
        <v>184</v>
      </c>
      <c r="G64" s="11">
        <v>18057</v>
      </c>
      <c r="H64" s="11">
        <v>39345</v>
      </c>
      <c r="I64" s="11">
        <v>45587</v>
      </c>
      <c r="J64" s="11">
        <v>44611</v>
      </c>
      <c r="K64" s="11">
        <v>43635</v>
      </c>
      <c r="L64" s="11">
        <v>42659</v>
      </c>
      <c r="M64" s="11">
        <v>41683</v>
      </c>
      <c r="N64" s="11">
        <v>467688</v>
      </c>
      <c r="O64" s="7">
        <f t="shared" si="0"/>
        <v>743265</v>
      </c>
      <c r="P64"/>
      <c r="Q64"/>
      <c r="R64"/>
      <c r="CX64" s="4"/>
    </row>
    <row r="65" spans="1:102" ht="76.5" x14ac:dyDescent="0.25">
      <c r="A65" s="9" t="s">
        <v>33</v>
      </c>
      <c r="B65" s="10" t="s">
        <v>185</v>
      </c>
      <c r="C65" s="10" t="s">
        <v>35</v>
      </c>
      <c r="D65" s="9" t="s">
        <v>36</v>
      </c>
      <c r="E65" s="10" t="s">
        <v>186</v>
      </c>
      <c r="F65" s="9" t="s">
        <v>187</v>
      </c>
      <c r="G65" s="11">
        <v>69279</v>
      </c>
      <c r="H65" s="11">
        <v>84133</v>
      </c>
      <c r="I65" s="11">
        <v>82094</v>
      </c>
      <c r="J65" s="11">
        <v>80056</v>
      </c>
      <c r="K65" s="11">
        <v>78017</v>
      </c>
      <c r="L65" s="11">
        <v>75979</v>
      </c>
      <c r="M65" s="11">
        <v>73940</v>
      </c>
      <c r="N65" s="11">
        <v>192804</v>
      </c>
      <c r="O65" s="7">
        <f t="shared" si="0"/>
        <v>736302</v>
      </c>
      <c r="P65"/>
      <c r="Q65"/>
      <c r="R65"/>
      <c r="CX65" s="4"/>
    </row>
    <row r="66" spans="1:102" ht="15.6" customHeight="1" x14ac:dyDescent="0.25">
      <c r="A66" s="58" t="s">
        <v>188</v>
      </c>
      <c r="B66" s="59" t="s">
        <v>189</v>
      </c>
      <c r="C66" s="58" t="s">
        <v>188</v>
      </c>
      <c r="D66" s="58" t="s">
        <v>188</v>
      </c>
      <c r="E66" s="58" t="s">
        <v>188</v>
      </c>
      <c r="F66" s="58" t="s">
        <v>188</v>
      </c>
      <c r="G66" s="61">
        <f>SUM(G10:G65)</f>
        <v>2403090</v>
      </c>
      <c r="H66" s="61">
        <f t="shared" ref="H66:O66" si="1">SUM(H10:H65)</f>
        <v>2360420</v>
      </c>
      <c r="I66" s="61">
        <f t="shared" si="1"/>
        <v>2093691</v>
      </c>
      <c r="J66" s="61">
        <f t="shared" si="1"/>
        <v>2039648</v>
      </c>
      <c r="K66" s="61">
        <f t="shared" si="1"/>
        <v>1987026</v>
      </c>
      <c r="L66" s="61">
        <f t="shared" si="1"/>
        <v>1910769</v>
      </c>
      <c r="M66" s="61">
        <f t="shared" si="1"/>
        <v>1814340</v>
      </c>
      <c r="N66" s="61">
        <f t="shared" si="1"/>
        <v>14810718</v>
      </c>
      <c r="O66" s="61">
        <f t="shared" si="1"/>
        <v>29419702</v>
      </c>
      <c r="P66"/>
      <c r="Q66"/>
      <c r="R66"/>
    </row>
    <row r="67" spans="1:102" s="5" customFormat="1" ht="15.95" customHeight="1" x14ac:dyDescent="0.2">
      <c r="A67" s="30"/>
      <c r="B67" s="30"/>
      <c r="C67" s="30"/>
      <c r="D67" s="16"/>
      <c r="E67" s="16"/>
      <c r="F67" s="16"/>
      <c r="G67" s="8"/>
      <c r="H67" s="8"/>
      <c r="I67" s="8"/>
      <c r="J67" s="8"/>
      <c r="K67" s="8"/>
      <c r="L67" s="8"/>
      <c r="M67" s="8"/>
      <c r="N67" s="8"/>
      <c r="O67" s="24"/>
      <c r="P67"/>
      <c r="Q67"/>
      <c r="R67"/>
    </row>
    <row r="68" spans="1:102" s="5" customFormat="1" ht="31.15" customHeight="1" x14ac:dyDescent="0.2">
      <c r="A68" s="54"/>
      <c r="B68" s="71" t="s">
        <v>190</v>
      </c>
      <c r="C68" s="71"/>
      <c r="D68" s="55"/>
      <c r="E68" s="55"/>
      <c r="F68" s="55"/>
      <c r="G68" s="56"/>
      <c r="H68" s="56"/>
      <c r="I68" s="56"/>
      <c r="J68" s="56"/>
      <c r="K68" s="56"/>
      <c r="L68" s="56"/>
      <c r="M68" s="56"/>
      <c r="N68" s="56"/>
      <c r="O68" s="57"/>
      <c r="P68"/>
      <c r="Q68"/>
      <c r="R68"/>
    </row>
    <row r="69" spans="1:102" s="5" customFormat="1" ht="89.25" x14ac:dyDescent="0.2">
      <c r="A69" s="9" t="s">
        <v>191</v>
      </c>
      <c r="B69" s="10" t="s">
        <v>192</v>
      </c>
      <c r="C69" s="10" t="s">
        <v>35</v>
      </c>
      <c r="D69" s="9" t="s">
        <v>36</v>
      </c>
      <c r="E69" s="10" t="s">
        <v>193</v>
      </c>
      <c r="F69" s="9" t="s">
        <v>194</v>
      </c>
      <c r="G69" s="11">
        <v>33595</v>
      </c>
      <c r="H69" s="11">
        <v>32922</v>
      </c>
      <c r="I69" s="11">
        <v>32249</v>
      </c>
      <c r="J69" s="11">
        <v>31576</v>
      </c>
      <c r="K69" s="11">
        <v>30904</v>
      </c>
      <c r="L69" s="11">
        <v>30231</v>
      </c>
      <c r="M69" s="11">
        <v>29558</v>
      </c>
      <c r="N69" s="11">
        <v>390662</v>
      </c>
      <c r="O69" s="7">
        <f>SUM(G69:N69)</f>
        <v>611697</v>
      </c>
      <c r="P69"/>
      <c r="Q69"/>
      <c r="R69"/>
    </row>
    <row r="70" spans="1:102" ht="89.25" x14ac:dyDescent="0.25">
      <c r="A70" s="9" t="s">
        <v>191</v>
      </c>
      <c r="B70" s="10" t="s">
        <v>195</v>
      </c>
      <c r="C70" s="10" t="s">
        <v>35</v>
      </c>
      <c r="D70" s="9" t="s">
        <v>36</v>
      </c>
      <c r="E70" s="10" t="s">
        <v>196</v>
      </c>
      <c r="F70" s="9" t="s">
        <v>197</v>
      </c>
      <c r="G70" s="11">
        <v>60425</v>
      </c>
      <c r="H70" s="11">
        <v>58443</v>
      </c>
      <c r="I70" s="11">
        <v>56462</v>
      </c>
      <c r="J70" s="11">
        <v>54480</v>
      </c>
      <c r="K70" s="11">
        <v>52498</v>
      </c>
      <c r="L70" s="11">
        <v>50517</v>
      </c>
      <c r="M70" s="11">
        <v>48535</v>
      </c>
      <c r="N70" s="11">
        <v>109660</v>
      </c>
      <c r="O70" s="7">
        <f t="shared" ref="O70:O76" si="2">SUM(G70:N70)</f>
        <v>491020</v>
      </c>
      <c r="P70"/>
      <c r="Q70"/>
      <c r="R70"/>
      <c r="CX70" s="5"/>
    </row>
    <row r="71" spans="1:102" ht="89.25" x14ac:dyDescent="0.25">
      <c r="A71" s="9" t="s">
        <v>191</v>
      </c>
      <c r="B71" s="10" t="s">
        <v>198</v>
      </c>
      <c r="C71" s="10" t="s">
        <v>35</v>
      </c>
      <c r="D71" s="9" t="s">
        <v>36</v>
      </c>
      <c r="E71" s="10" t="s">
        <v>199</v>
      </c>
      <c r="F71" s="9" t="s">
        <v>200</v>
      </c>
      <c r="G71" s="11">
        <v>6516</v>
      </c>
      <c r="H71" s="11">
        <v>6379</v>
      </c>
      <c r="I71" s="11">
        <v>6242</v>
      </c>
      <c r="J71" s="11">
        <v>6105</v>
      </c>
      <c r="K71" s="11">
        <v>5968</v>
      </c>
      <c r="L71" s="11">
        <v>5831</v>
      </c>
      <c r="M71" s="11">
        <v>5694</v>
      </c>
      <c r="N71" s="11">
        <v>77772</v>
      </c>
      <c r="O71" s="7">
        <f t="shared" si="2"/>
        <v>120507</v>
      </c>
      <c r="P71"/>
      <c r="Q71"/>
      <c r="R71"/>
      <c r="CX71" s="5"/>
    </row>
    <row r="72" spans="1:102" ht="51" x14ac:dyDescent="0.25">
      <c r="A72" s="9" t="s">
        <v>191</v>
      </c>
      <c r="B72" s="10" t="s">
        <v>201</v>
      </c>
      <c r="C72" s="10" t="s">
        <v>35</v>
      </c>
      <c r="D72" s="9" t="s">
        <v>36</v>
      </c>
      <c r="E72" s="10" t="s">
        <v>202</v>
      </c>
      <c r="F72" s="9" t="s">
        <v>146</v>
      </c>
      <c r="G72" s="11">
        <v>12266</v>
      </c>
      <c r="H72" s="11">
        <v>12010</v>
      </c>
      <c r="I72" s="11">
        <v>11753</v>
      </c>
      <c r="J72" s="11">
        <v>11497</v>
      </c>
      <c r="K72" s="11">
        <v>11241</v>
      </c>
      <c r="L72" s="11">
        <v>10985</v>
      </c>
      <c r="M72" s="11">
        <v>10729</v>
      </c>
      <c r="N72" s="11">
        <v>164734</v>
      </c>
      <c r="O72" s="7">
        <f t="shared" si="2"/>
        <v>245215</v>
      </c>
      <c r="P72"/>
      <c r="Q72"/>
      <c r="R72"/>
      <c r="CX72" s="5"/>
    </row>
    <row r="73" spans="1:102" ht="63.75" x14ac:dyDescent="0.25">
      <c r="A73" s="9" t="s">
        <v>191</v>
      </c>
      <c r="B73" s="10" t="s">
        <v>203</v>
      </c>
      <c r="C73" s="10" t="s">
        <v>35</v>
      </c>
      <c r="D73" s="9" t="s">
        <v>36</v>
      </c>
      <c r="E73" s="10" t="s">
        <v>204</v>
      </c>
      <c r="F73" s="9" t="s">
        <v>205</v>
      </c>
      <c r="G73" s="11">
        <v>29637</v>
      </c>
      <c r="H73" s="11">
        <v>29113</v>
      </c>
      <c r="I73" s="11">
        <v>28589</v>
      </c>
      <c r="J73" s="11">
        <v>26199</v>
      </c>
      <c r="K73" s="11">
        <v>25053</v>
      </c>
      <c r="L73" s="11">
        <v>24529</v>
      </c>
      <c r="M73" s="11">
        <v>24005</v>
      </c>
      <c r="N73" s="11">
        <v>386354</v>
      </c>
      <c r="O73" s="7">
        <f t="shared" si="2"/>
        <v>573479</v>
      </c>
      <c r="P73"/>
      <c r="Q73"/>
      <c r="R73"/>
      <c r="CX73" s="5"/>
    </row>
    <row r="74" spans="1:102" ht="63.75" x14ac:dyDescent="0.25">
      <c r="A74" s="9" t="s">
        <v>191</v>
      </c>
      <c r="B74" s="10" t="s">
        <v>206</v>
      </c>
      <c r="C74" s="10" t="s">
        <v>35</v>
      </c>
      <c r="D74" s="9" t="s">
        <v>36</v>
      </c>
      <c r="E74" s="10" t="s">
        <v>207</v>
      </c>
      <c r="F74" s="9" t="s">
        <v>205</v>
      </c>
      <c r="G74" s="11">
        <v>5102</v>
      </c>
      <c r="H74" s="11">
        <v>4994</v>
      </c>
      <c r="I74" s="11">
        <v>4885</v>
      </c>
      <c r="J74" s="11">
        <v>4099</v>
      </c>
      <c r="K74" s="11">
        <v>3772</v>
      </c>
      <c r="L74" s="11">
        <v>3663</v>
      </c>
      <c r="M74" s="11">
        <v>3555</v>
      </c>
      <c r="N74" s="11">
        <v>169651</v>
      </c>
      <c r="O74" s="7">
        <f t="shared" si="2"/>
        <v>199721</v>
      </c>
      <c r="P74"/>
      <c r="Q74"/>
      <c r="R74"/>
      <c r="CX74" s="5"/>
    </row>
    <row r="75" spans="1:102" ht="76.5" x14ac:dyDescent="0.25">
      <c r="A75" s="9" t="s">
        <v>191</v>
      </c>
      <c r="B75" s="10" t="s">
        <v>208</v>
      </c>
      <c r="C75" s="10" t="s">
        <v>35</v>
      </c>
      <c r="D75" s="9" t="s">
        <v>36</v>
      </c>
      <c r="E75" s="10" t="s">
        <v>209</v>
      </c>
      <c r="F75" s="9" t="s">
        <v>210</v>
      </c>
      <c r="G75" s="11">
        <v>8104</v>
      </c>
      <c r="H75" s="11">
        <v>7875</v>
      </c>
      <c r="I75" s="11">
        <v>7646</v>
      </c>
      <c r="J75" s="11">
        <v>7417</v>
      </c>
      <c r="K75" s="11">
        <v>6789</v>
      </c>
      <c r="L75" s="11">
        <v>6427</v>
      </c>
      <c r="M75" s="11">
        <v>6197</v>
      </c>
      <c r="N75" s="11">
        <v>17683</v>
      </c>
      <c r="O75" s="7">
        <f t="shared" si="2"/>
        <v>68138</v>
      </c>
      <c r="P75"/>
      <c r="Q75"/>
      <c r="R75"/>
      <c r="CX75" s="5"/>
    </row>
    <row r="76" spans="1:102" ht="63.75" x14ac:dyDescent="0.25">
      <c r="A76" s="9" t="s">
        <v>191</v>
      </c>
      <c r="B76" s="10" t="s">
        <v>211</v>
      </c>
      <c r="C76" s="10" t="s">
        <v>35</v>
      </c>
      <c r="D76" s="9" t="s">
        <v>36</v>
      </c>
      <c r="E76" s="10" t="s">
        <v>212</v>
      </c>
      <c r="F76" s="9" t="s">
        <v>213</v>
      </c>
      <c r="G76" s="11">
        <v>23316</v>
      </c>
      <c r="H76" s="11">
        <v>22682</v>
      </c>
      <c r="I76" s="11">
        <v>22049</v>
      </c>
      <c r="J76" s="11">
        <v>21415</v>
      </c>
      <c r="K76" s="11">
        <v>20782</v>
      </c>
      <c r="L76" s="11">
        <v>20148</v>
      </c>
      <c r="M76" s="11">
        <v>19514</v>
      </c>
      <c r="N76" s="11">
        <v>129730</v>
      </c>
      <c r="O76" s="7">
        <f t="shared" si="2"/>
        <v>279636</v>
      </c>
      <c r="P76"/>
      <c r="Q76"/>
      <c r="R76"/>
      <c r="CX76" s="5"/>
    </row>
    <row r="77" spans="1:102" ht="15.6" customHeight="1" x14ac:dyDescent="0.25">
      <c r="A77" s="58" t="s">
        <v>188</v>
      </c>
      <c r="B77" s="59" t="s">
        <v>189</v>
      </c>
      <c r="C77" s="60" t="s">
        <v>188</v>
      </c>
      <c r="D77" s="58" t="s">
        <v>188</v>
      </c>
      <c r="E77" s="58" t="s">
        <v>188</v>
      </c>
      <c r="F77" s="58" t="s">
        <v>188</v>
      </c>
      <c r="G77" s="61">
        <f>SUM(G69:G76)</f>
        <v>178961</v>
      </c>
      <c r="H77" s="61">
        <f t="shared" ref="H77:O77" si="3">SUM(H69:H76)</f>
        <v>174418</v>
      </c>
      <c r="I77" s="61">
        <f t="shared" si="3"/>
        <v>169875</v>
      </c>
      <c r="J77" s="61">
        <f t="shared" si="3"/>
        <v>162788</v>
      </c>
      <c r="K77" s="61">
        <f t="shared" si="3"/>
        <v>157007</v>
      </c>
      <c r="L77" s="61">
        <f t="shared" si="3"/>
        <v>152331</v>
      </c>
      <c r="M77" s="61">
        <f t="shared" si="3"/>
        <v>147787</v>
      </c>
      <c r="N77" s="61">
        <f t="shared" si="3"/>
        <v>1446246</v>
      </c>
      <c r="O77" s="61">
        <f t="shared" si="3"/>
        <v>2589413</v>
      </c>
      <c r="P77"/>
      <c r="R77"/>
    </row>
    <row r="78" spans="1:102" ht="15.6" customHeight="1" x14ac:dyDescent="0.25">
      <c r="A78" s="15"/>
      <c r="B78" s="15"/>
      <c r="C78" s="17"/>
      <c r="D78" s="17"/>
      <c r="E78" s="17"/>
      <c r="F78" s="17"/>
      <c r="G78" s="8"/>
      <c r="H78" s="8"/>
      <c r="I78" s="8"/>
      <c r="J78" s="8"/>
      <c r="K78" s="8"/>
      <c r="L78" s="8"/>
      <c r="M78" s="8"/>
      <c r="N78" s="8"/>
      <c r="O78" s="36"/>
      <c r="P78"/>
      <c r="R78"/>
    </row>
    <row r="79" spans="1:102" ht="15.95" hidden="1" customHeight="1" x14ac:dyDescent="0.25">
      <c r="A79" s="9" t="s">
        <v>214</v>
      </c>
      <c r="B79" s="74" t="s">
        <v>215</v>
      </c>
      <c r="C79" s="74"/>
      <c r="D79" s="9" t="s">
        <v>188</v>
      </c>
      <c r="E79" s="9" t="s">
        <v>188</v>
      </c>
      <c r="F79" s="9" t="s">
        <v>188</v>
      </c>
      <c r="G79" s="12">
        <v>0</v>
      </c>
      <c r="H79" s="12">
        <v>0</v>
      </c>
      <c r="I79" s="12">
        <v>0</v>
      </c>
      <c r="J79" s="12">
        <v>0</v>
      </c>
      <c r="K79" s="12">
        <v>0</v>
      </c>
      <c r="L79" s="12">
        <v>0</v>
      </c>
      <c r="M79" s="12">
        <v>0</v>
      </c>
      <c r="N79" s="12">
        <v>0</v>
      </c>
      <c r="O79" s="35">
        <v>0</v>
      </c>
      <c r="P79"/>
      <c r="R79"/>
    </row>
    <row r="80" spans="1:102" ht="15.6" customHeight="1" x14ac:dyDescent="0.25">
      <c r="A80" s="15"/>
      <c r="B80" s="15"/>
      <c r="C80" s="16"/>
      <c r="D80" s="16"/>
      <c r="E80" s="16"/>
      <c r="F80" s="16"/>
      <c r="G80" s="8"/>
      <c r="H80" s="8"/>
      <c r="I80" s="8"/>
      <c r="J80" s="8"/>
      <c r="K80" s="8"/>
      <c r="L80" s="8"/>
      <c r="M80" s="8"/>
      <c r="N80" s="8"/>
      <c r="O80" s="23"/>
      <c r="P80"/>
      <c r="R80"/>
    </row>
    <row r="81" spans="1:18" ht="15.95" customHeight="1" x14ac:dyDescent="0.25">
      <c r="A81" s="15"/>
      <c r="B81" s="72" t="s">
        <v>216</v>
      </c>
      <c r="C81" s="72"/>
      <c r="D81" s="58" t="s">
        <v>188</v>
      </c>
      <c r="E81" s="58" t="s">
        <v>188</v>
      </c>
      <c r="F81" s="58" t="s">
        <v>188</v>
      </c>
      <c r="G81" s="61">
        <f>G77+G66</f>
        <v>2582051</v>
      </c>
      <c r="H81" s="61">
        <f t="shared" ref="H81:O81" si="4">H77+H66</f>
        <v>2534838</v>
      </c>
      <c r="I81" s="61">
        <f t="shared" si="4"/>
        <v>2263566</v>
      </c>
      <c r="J81" s="61">
        <f t="shared" si="4"/>
        <v>2202436</v>
      </c>
      <c r="K81" s="61">
        <f t="shared" si="4"/>
        <v>2144033</v>
      </c>
      <c r="L81" s="61">
        <f t="shared" si="4"/>
        <v>2063100</v>
      </c>
      <c r="M81" s="61">
        <f t="shared" si="4"/>
        <v>1962127</v>
      </c>
      <c r="N81" s="61">
        <f t="shared" si="4"/>
        <v>16256964</v>
      </c>
      <c r="O81" s="61">
        <f t="shared" si="4"/>
        <v>32009115</v>
      </c>
      <c r="P81"/>
      <c r="R81"/>
    </row>
    <row r="82" spans="1:18" ht="15.6" customHeight="1" x14ac:dyDescent="0.25">
      <c r="A82" s="15"/>
      <c r="B82" s="15"/>
      <c r="C82" s="16"/>
      <c r="D82" s="16"/>
      <c r="E82" s="16"/>
      <c r="F82" s="16"/>
      <c r="G82" s="8"/>
      <c r="H82" s="8"/>
      <c r="I82" s="8"/>
      <c r="J82" s="8"/>
      <c r="K82" s="8"/>
      <c r="L82" s="8"/>
      <c r="M82" s="8"/>
      <c r="N82" s="8"/>
      <c r="O82" s="24"/>
      <c r="P82"/>
      <c r="R82"/>
    </row>
    <row r="83" spans="1:18" ht="18.75" customHeight="1" x14ac:dyDescent="0.25">
      <c r="A83" s="15"/>
      <c r="B83" s="72" t="s">
        <v>217</v>
      </c>
      <c r="C83" s="72"/>
      <c r="D83" s="72"/>
      <c r="E83" s="72"/>
      <c r="F83" s="72"/>
      <c r="G83" s="64">
        <f>G81/$O$85*100</f>
        <v>9.142071751524389</v>
      </c>
      <c r="H83" s="64">
        <f t="shared" ref="H83:M83" si="5">H81/$O$85*100</f>
        <v>8.974908270398446</v>
      </c>
      <c r="I83" s="64">
        <f t="shared" si="5"/>
        <v>8.0144361154411961</v>
      </c>
      <c r="J83" s="64">
        <f t="shared" si="5"/>
        <v>7.7979977700441889</v>
      </c>
      <c r="K83" s="64">
        <f t="shared" si="5"/>
        <v>7.5912147063075404</v>
      </c>
      <c r="L83" s="64">
        <f t="shared" si="5"/>
        <v>7.3046613837487975</v>
      </c>
      <c r="M83" s="64">
        <f t="shared" si="5"/>
        <v>6.9471539561392461</v>
      </c>
      <c r="N83" s="62" t="s">
        <v>188</v>
      </c>
      <c r="O83" s="62" t="s">
        <v>188</v>
      </c>
      <c r="P83"/>
      <c r="R83"/>
    </row>
    <row r="84" spans="1:18" ht="15.6" customHeight="1" x14ac:dyDescent="0.25">
      <c r="A84" s="17"/>
      <c r="B84" s="17"/>
      <c r="C84" s="17"/>
      <c r="D84" s="18"/>
      <c r="E84" s="18"/>
      <c r="F84" s="18"/>
      <c r="G84" s="31"/>
      <c r="H84" s="31"/>
      <c r="I84" s="31"/>
      <c r="J84" s="31"/>
      <c r="K84" s="31"/>
      <c r="L84" s="31"/>
      <c r="M84" s="31"/>
      <c r="N84" s="31"/>
      <c r="O84" s="25"/>
      <c r="P84"/>
      <c r="R84"/>
    </row>
    <row r="85" spans="1:18" ht="57.6" customHeight="1" x14ac:dyDescent="0.25">
      <c r="A85" s="9" t="s">
        <v>218</v>
      </c>
      <c r="B85" s="73" t="s">
        <v>219</v>
      </c>
      <c r="C85" s="73"/>
      <c r="D85" s="73"/>
      <c r="E85" s="73"/>
      <c r="F85" s="73"/>
      <c r="G85" s="33"/>
      <c r="H85" s="13"/>
      <c r="I85" s="13"/>
      <c r="J85" s="13"/>
      <c r="K85" s="13"/>
      <c r="L85" s="13"/>
      <c r="M85" s="13"/>
      <c r="N85" s="14"/>
      <c r="O85" s="63">
        <v>28243609</v>
      </c>
      <c r="P85"/>
      <c r="R85"/>
    </row>
    <row r="86" spans="1:18" ht="15.6" customHeight="1" x14ac:dyDescent="0.25">
      <c r="A86" s="19"/>
      <c r="B86" s="19"/>
      <c r="C86" s="19"/>
      <c r="D86" s="20"/>
      <c r="E86" s="20"/>
      <c r="F86" s="20"/>
      <c r="G86" s="6"/>
      <c r="H86" s="6"/>
      <c r="I86" s="6"/>
      <c r="J86" s="6"/>
      <c r="K86" s="6"/>
      <c r="L86" s="6"/>
      <c r="M86" s="6"/>
      <c r="N86" s="6"/>
      <c r="P86"/>
    </row>
    <row r="87" spans="1:18" ht="15.6" customHeight="1" x14ac:dyDescent="0.25">
      <c r="A87" s="19"/>
      <c r="B87" s="34" t="s">
        <v>220</v>
      </c>
      <c r="C87" s="21"/>
      <c r="D87" s="22"/>
      <c r="E87" s="22"/>
      <c r="F87" s="22"/>
      <c r="G87" s="2" t="s">
        <v>222</v>
      </c>
    </row>
    <row r="88" spans="1:18" ht="15.6" customHeight="1" x14ac:dyDescent="0.25">
      <c r="A88" s="19"/>
      <c r="B88" s="19"/>
      <c r="C88" s="22"/>
      <c r="D88" s="22"/>
      <c r="E88" s="22"/>
      <c r="F88" s="22"/>
      <c r="G88" s="37"/>
      <c r="H88" s="37"/>
      <c r="I88" s="37"/>
      <c r="J88" s="37"/>
      <c r="K88" s="37"/>
      <c r="L88" s="37"/>
      <c r="M88" s="37"/>
      <c r="N88" s="37"/>
      <c r="O88" s="37"/>
    </row>
    <row r="89" spans="1:18" ht="63.75" customHeight="1" x14ac:dyDescent="0.25">
      <c r="C89" s="67"/>
      <c r="D89" s="67"/>
      <c r="E89" s="67"/>
    </row>
  </sheetData>
  <sheetProtection objects="1" scenarios="1" selectLockedCells="1" selectUnlockedCells="1"/>
  <mergeCells count="16">
    <mergeCell ref="F1:M1"/>
    <mergeCell ref="A3:M3"/>
    <mergeCell ref="C89:E89"/>
    <mergeCell ref="F5:F6"/>
    <mergeCell ref="B9:C9"/>
    <mergeCell ref="B68:C68"/>
    <mergeCell ref="B83:F83"/>
    <mergeCell ref="B85:F85"/>
    <mergeCell ref="B79:C79"/>
    <mergeCell ref="B81:C81"/>
    <mergeCell ref="A5:A6"/>
    <mergeCell ref="G5:O5"/>
    <mergeCell ref="B5:B6"/>
    <mergeCell ref="C5:C6"/>
    <mergeCell ref="D5:D6"/>
    <mergeCell ref="E5:E6"/>
  </mergeCells>
  <pageMargins left="0.23622047244094491" right="0.23622047244094491" top="0.39370078740157483" bottom="0.59055118110236227" header="0.35433070866141736" footer="0.31496062992125984"/>
  <pageSetup paperSize="9" scale="70" orientation="landscape" r:id="rId1"/>
  <headerFooter>
    <oddFooter xml:space="preserve">&amp;L&amp;"Times New Roman,Parasts"&amp;KC0C0C0Gulbenes novada pašvaldība </oddFooter>
    <evenFooter>&amp;L&amp;"Times New Roman,Regular"4-SAI; Pārskats par saistību apmēru&amp;R&amp;"Times New Roman,Regular"&amp;P</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SAI</vt:lpstr>
      <vt:lpstr>SAI!Drukas_apgabals</vt:lpstr>
      <vt:lpstr>SAI!Drukāt_virsrakstus</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Valsts kase</dc:creator>
  <cp:keywords/>
  <dc:description/>
  <cp:lastModifiedBy>Vita Baškere</cp:lastModifiedBy>
  <cp:lastPrinted>2026-02-05T14:38:07Z</cp:lastPrinted>
  <dcterms:created xsi:type="dcterms:W3CDTF">2026-01-12T14:36:36Z</dcterms:created>
  <dcterms:modified xsi:type="dcterms:W3CDTF">2026-02-06T08:31:17Z</dcterms:modified>
  <cp:category/>
</cp:coreProperties>
</file>