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50EB8959-E20D-4985-92A5-B23E632D0EC9}" xr6:coauthVersionLast="47" xr6:coauthVersionMax="47" xr10:uidLastSave="{00000000-0000-0000-0000-000000000000}"/>
  <bookViews>
    <workbookView xWindow="28680" yWindow="531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229" i="1" l="1"/>
  <c r="E217" i="1" l="1"/>
  <c r="F217" i="1"/>
  <c r="E188" i="1"/>
  <c r="F188" i="1" s="1"/>
  <c r="E150" i="1"/>
  <c r="E293" i="1" l="1"/>
  <c r="F293" i="1" s="1"/>
  <c r="E297" i="1"/>
  <c r="F297" i="1" s="1"/>
  <c r="E230" i="1"/>
  <c r="F230" i="1" s="1"/>
  <c r="E62" i="1"/>
  <c r="F62" i="1" s="1"/>
  <c r="E294" i="1"/>
  <c r="F294" i="1" s="1"/>
  <c r="E220" i="1"/>
  <c r="F220" i="1" s="1"/>
  <c r="E198" i="1"/>
  <c r="F198" i="1" s="1"/>
  <c r="E242" i="1"/>
  <c r="D242" i="1" s="1"/>
  <c r="E243" i="1"/>
  <c r="F243" i="1" s="1"/>
  <c r="E179" i="1" l="1"/>
  <c r="F179" i="1" s="1"/>
  <c r="E190" i="1"/>
  <c r="F190" i="1" s="1"/>
  <c r="E144" i="1"/>
  <c r="F144" i="1" s="1"/>
  <c r="E175" i="1"/>
  <c r="F175" i="1" s="1"/>
  <c r="E49" i="1"/>
  <c r="F49" i="1" s="1"/>
  <c r="E225" i="1"/>
  <c r="F225" i="1" s="1"/>
  <c r="E234" i="1"/>
  <c r="F234" i="1" s="1"/>
  <c r="E244" i="1"/>
  <c r="F244" i="1" s="1"/>
  <c r="E248" i="1"/>
  <c r="F248" i="1" s="1"/>
  <c r="E283" i="1"/>
  <c r="F283" i="1" s="1"/>
  <c r="E303" i="1"/>
  <c r="F303" i="1" s="1"/>
  <c r="E306" i="1"/>
  <c r="F306" i="1" s="1"/>
  <c r="E304" i="1"/>
  <c r="F304" i="1" s="1"/>
  <c r="E302" i="1"/>
  <c r="F302" i="1" s="1"/>
  <c r="E300" i="1"/>
  <c r="F300" i="1" s="1"/>
  <c r="E299" i="1"/>
  <c r="F299" i="1" s="1"/>
  <c r="E282" i="1"/>
  <c r="F282" i="1" s="1"/>
  <c r="E277" i="1"/>
  <c r="F277" i="1" s="1"/>
  <c r="E263" i="1"/>
  <c r="F263" i="1" s="1"/>
  <c r="E262" i="1"/>
  <c r="F262" i="1" s="1"/>
  <c r="E258" i="1"/>
  <c r="F258" i="1" s="1"/>
  <c r="E257" i="1"/>
  <c r="F257" i="1" s="1"/>
  <c r="E256" i="1"/>
  <c r="F256" i="1" s="1"/>
  <c r="E255" i="1"/>
  <c r="F255" i="1" s="1"/>
  <c r="E251" i="1"/>
  <c r="F251" i="1" s="1"/>
  <c r="E250" i="1"/>
  <c r="F250" i="1" s="1"/>
  <c r="E249" i="1"/>
  <c r="F249" i="1" s="1"/>
  <c r="E247" i="1"/>
  <c r="F247" i="1" s="1"/>
  <c r="E246" i="1"/>
  <c r="F246" i="1" s="1"/>
  <c r="E245" i="1"/>
  <c r="F245" i="1" s="1"/>
  <c r="E236" i="1"/>
  <c r="F236" i="1" s="1"/>
  <c r="E231" i="1"/>
  <c r="F231" i="1" s="1"/>
  <c r="E216" i="1"/>
  <c r="F216" i="1" s="1"/>
  <c r="E215" i="1"/>
  <c r="F215" i="1" s="1"/>
  <c r="E214" i="1"/>
  <c r="F214" i="1" s="1"/>
  <c r="E213" i="1"/>
  <c r="F213" i="1" s="1"/>
  <c r="E212" i="1"/>
  <c r="F212" i="1" s="1"/>
  <c r="E211" i="1"/>
  <c r="F211" i="1" s="1"/>
  <c r="E210" i="1"/>
  <c r="F210" i="1" s="1"/>
  <c r="E193" i="1"/>
  <c r="F193" i="1" s="1"/>
  <c r="E182" i="1"/>
  <c r="F182" i="1" s="1"/>
  <c r="G173" i="1"/>
  <c r="E173" i="1"/>
  <c r="E165" i="1"/>
  <c r="F165" i="1" s="1"/>
  <c r="E164" i="1"/>
  <c r="F164" i="1" s="1"/>
  <c r="E163" i="1"/>
  <c r="F163" i="1" s="1"/>
  <c r="E162" i="1"/>
  <c r="F162" i="1" s="1"/>
  <c r="E161" i="1"/>
  <c r="F161" i="1" s="1"/>
  <c r="E160" i="1"/>
  <c r="F160" i="1" s="1"/>
  <c r="E159" i="1"/>
  <c r="F159" i="1" s="1"/>
  <c r="E158" i="1"/>
  <c r="F158" i="1" s="1"/>
  <c r="E157" i="1"/>
  <c r="F157" i="1" s="1"/>
  <c r="E156" i="1"/>
  <c r="F156" i="1" s="1"/>
  <c r="E154" i="1"/>
  <c r="F154" i="1" s="1"/>
  <c r="E153" i="1"/>
  <c r="F153" i="1" s="1"/>
  <c r="E152" i="1"/>
  <c r="F152" i="1" s="1"/>
  <c r="E143" i="1"/>
  <c r="F143" i="1" s="1"/>
  <c r="E142" i="1"/>
  <c r="E141" i="1"/>
  <c r="F141" i="1" s="1"/>
  <c r="E126" i="1"/>
  <c r="F126" i="1" s="1"/>
  <c r="E125" i="1"/>
  <c r="F125" i="1" s="1"/>
  <c r="E124" i="1"/>
  <c r="F124" i="1" s="1"/>
  <c r="E123" i="1"/>
  <c r="F123" i="1" s="1"/>
  <c r="E122" i="1"/>
  <c r="F122" i="1" s="1"/>
  <c r="E121" i="1"/>
  <c r="F121" i="1" s="1"/>
  <c r="E120" i="1"/>
  <c r="F120" i="1" s="1"/>
  <c r="E119" i="1"/>
  <c r="F119" i="1" s="1"/>
  <c r="E118" i="1"/>
  <c r="F118" i="1" s="1"/>
  <c r="E117" i="1"/>
  <c r="F117" i="1" s="1"/>
  <c r="E99" i="1"/>
  <c r="E98" i="1"/>
  <c r="F98" i="1" s="1"/>
  <c r="E97" i="1"/>
  <c r="F97" i="1" s="1"/>
  <c r="E96" i="1"/>
  <c r="F96" i="1" s="1"/>
  <c r="E95" i="1"/>
  <c r="F95" i="1" s="1"/>
  <c r="E94" i="1"/>
  <c r="F94" i="1" s="1"/>
  <c r="E85" i="1"/>
  <c r="F85" i="1" s="1"/>
  <c r="E84" i="1"/>
  <c r="F84" i="1" s="1"/>
  <c r="E72" i="1"/>
  <c r="F72" i="1" s="1"/>
  <c r="E71" i="1"/>
  <c r="F71" i="1" s="1"/>
  <c r="E70" i="1"/>
  <c r="F70" i="1" s="1"/>
  <c r="E60" i="1"/>
  <c r="F60" i="1" s="1"/>
  <c r="E59" i="1"/>
  <c r="F59" i="1" s="1"/>
  <c r="E57" i="1"/>
  <c r="F57" i="1" s="1"/>
  <c r="E56" i="1"/>
  <c r="F56" i="1" s="1"/>
  <c r="E55" i="1"/>
  <c r="F55" i="1" s="1"/>
  <c r="E50" i="1"/>
  <c r="F50" i="1" s="1"/>
  <c r="E48" i="1"/>
  <c r="F48" i="1" s="1"/>
  <c r="E46" i="1"/>
  <c r="F46" i="1" s="1"/>
  <c r="E42" i="1"/>
  <c r="F42" i="1" s="1"/>
  <c r="F38" i="1"/>
  <c r="F173" i="1" l="1"/>
</calcChain>
</file>

<file path=xl/sharedStrings.xml><?xml version="1.0" encoding="utf-8"?>
<sst xmlns="http://schemas.openxmlformats.org/spreadsheetml/2006/main" count="1160" uniqueCount="818">
  <si>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</si>
  <si>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</si>
  <si>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</si>
  <si>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</si>
  <si>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</si>
  <si>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</si>
  <si>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</si>
  <si>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</si>
  <si>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</si>
  <si>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</si>
  <si>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</si>
  <si>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</si>
  <si>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</si>
  <si>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</si>
  <si>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</si>
  <si>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</si>
  <si>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</si>
  <si>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</si>
  <si>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</si>
  <si>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</si>
  <si>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</si>
  <si>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</si>
  <si>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</si>
  <si>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</si>
  <si>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</si>
  <si>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</si>
  <si>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</si>
  <si>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</si>
  <si>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</si>
  <si>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</si>
  <si>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</si>
  <si>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</si>
  <si>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</si>
  <si>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</si>
  <si>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</si>
  <si>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</si>
  <si>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</si>
  <si>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</si>
  <si>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</si>
  <si>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</si>
  <si>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</si>
  <si>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</si>
  <si>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</si>
  <si>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</si>
  <si>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</si>
  <si>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</si>
  <si>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</si>
  <si>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</si>
  <si>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</si>
  <si>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</si>
  <si>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</si>
  <si>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</si>
  <si>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</si>
  <si>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</si>
  <si>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</si>
  <si>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</si>
  <si>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</si>
  <si>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</si>
  <si>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</si>
  <si>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</si>
  <si>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</si>
  <si>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</si>
  <si>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</si>
  <si>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</si>
  <si>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</si>
  <si>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</si>
  <si>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</si>
  <si>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</si>
  <si>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</si>
  <si>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</si>
  <si>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</si>
  <si>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</si>
  <si>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</si>
  <si>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</si>
  <si>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</si>
  <si>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</si>
  <si>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</si>
  <si>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</si>
  <si>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</si>
  <si>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</si>
  <si>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</si>
  <si>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</si>
  <si>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</si>
  <si>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</si>
  <si>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</si>
  <si>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</si>
  <si>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</si>
  <si>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</si>
  <si>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</si>
  <si>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</si>
  <si>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</si>
  <si>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</si>
  <si>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</si>
  <si>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</si>
  <si>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</si>
  <si>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</si>
  <si>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</si>
  <si>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</si>
  <si>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</si>
  <si>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</si>
  <si>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</si>
  <si>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</si>
  <si>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</si>
  <si>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</si>
  <si>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</si>
  <si>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</si>
  <si>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</si>
  <si>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</si>
  <si>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</si>
  <si>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</si>
  <si>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</si>
  <si>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</si>
  <si>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</si>
  <si>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</si>
  <si>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</si>
  <si>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</si>
  <si>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</si>
  <si>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</si>
  <si>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</si>
  <si>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</si>
  <si>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</si>
  <si>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</si>
  <si>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</si>
  <si>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</si>
  <si>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</si>
  <si>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</si>
  <si>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</si>
  <si>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</si>
  <si>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</si>
  <si>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</si>
  <si>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</si>
  <si>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</si>
  <si>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</si>
  <si>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</si>
  <si>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</si>
  <si>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</si>
  <si>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</si>
  <si>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</si>
  <si>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</si>
  <si>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</si>
  <si>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</si>
  <si>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</si>
  <si>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</si>
  <si>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</si>
  <si>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</si>
  <si>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</si>
  <si>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</si>
  <si>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</si>
  <si>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</si>
  <si>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</si>
  <si>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</si>
  <si>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</si>
  <si>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</si>
  <si>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</si>
  <si>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</si>
  <si>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</si>
  <si>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</si>
  <si>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</si>
  <si>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</si>
  <si>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</si>
  <si>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</si>
  <si>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</si>
  <si>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</si>
  <si>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</si>
  <si>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</si>
  <si>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</si>
  <si>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</si>
  <si>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</si>
  <si>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</si>
  <si>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</si>
  <si>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</si>
  <si>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</si>
  <si>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</si>
  <si>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</si>
  <si>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</si>
  <si>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</si>
  <si>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</si>
  <si>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</si>
  <si>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</si>
  <si>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</si>
  <si>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</si>
  <si>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</si>
  <si>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</si>
  <si>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</si>
  <si>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</si>
  <si>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</si>
  <si>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</si>
  <si>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</si>
  <si>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</si>
  <si>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</si>
  <si>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</si>
  <si>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</si>
  <si>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</si>
  <si>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</si>
  <si>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</si>
  <si>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</si>
  <si>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</si>
  <si>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</si>
  <si>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</si>
  <si>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</si>
  <si>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</si>
  <si>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</si>
  <si>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</si>
  <si>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</si>
  <si>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</si>
  <si>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</si>
  <si>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</si>
  <si>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</si>
  <si>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</si>
  <si>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</si>
  <si>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</si>
  <si>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</si>
  <si>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</si>
  <si>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</si>
  <si>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</si>
  <si>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</si>
  <si>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</si>
  <si>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</si>
  <si>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</si>
  <si>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</si>
  <si>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</si>
  <si>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</si>
  <si>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</si>
  <si>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</si>
  <si>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</si>
  <si>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</si>
  <si>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</si>
  <si>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</si>
  <si>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</si>
  <si>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</si>
  <si>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</si>
  <si>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</si>
  <si>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</si>
  <si>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</si>
  <si>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</si>
  <si>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</si>
  <si>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</si>
  <si>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</si>
  <si>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</si>
  <si>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</si>
  <si>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</si>
  <si>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</si>
  <si>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</si>
  <si>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</si>
  <si>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</si>
  <si>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</si>
  <si>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</si>
  <si>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</si>
  <si>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</si>
  <si>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</si>
  <si>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</si>
  <si>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</si>
  <si>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</si>
  <si>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</si>
  <si>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</si>
  <si>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</si>
  <si>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</si>
  <si>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</si>
  <si>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</si>
  <si>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</si>
  <si>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</si>
  <si>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</si>
  <si>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</si>
  <si>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</si>
  <si>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</si>
  <si>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</si>
  <si>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</si>
  <si>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</si>
  <si>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</si>
  <si>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</si>
  <si>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</si>
  <si>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</si>
  <si>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</si>
  <si>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</si>
  <si>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</si>
  <si>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</si>
  <si>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</si>
  <si>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</si>
  <si>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</si>
  <si>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</si>
  <si>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</si>
  <si>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</si>
  <si>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</si>
  <si>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</si>
  <si>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</si>
  <si>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</si>
  <si>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</si>
  <si>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</si>
  <si>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</si>
  <si>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</si>
  <si>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</si>
  <si>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</si>
  <si>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</si>
  <si>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</si>
  <si>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</si>
  <si>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</si>
  <si>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</si>
  <si>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</si>
  <si>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</si>
  <si>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</si>
  <si>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</si>
  <si>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</si>
  <si>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</si>
  <si>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</si>
  <si>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</si>
  <si>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</si>
  <si>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</si>
  <si>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</si>
  <si>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</si>
  <si>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</si>
  <si>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</si>
  <si>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</si>
  <si>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</si>
  <si>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</si>
  <si>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</si>
  <si>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</si>
  <si>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</si>
  <si>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</si>
  <si>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</si>
  <si>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</si>
  <si>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</si>
  <si>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</si>
  <si>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</si>
  <si>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</si>
  <si>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</si>
  <si>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</si>
  <si>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</si>
  <si>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</si>
  <si>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</si>
  <si>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</si>
  <si>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</si>
  <si>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</si>
  <si>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</si>
  <si>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</si>
  <si>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</si>
  <si>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</si>
  <si>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</si>
  <si>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</si>
  <si>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</si>
  <si>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</si>
  <si>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</si>
  <si>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</si>
  <si>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</si>
  <si>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</si>
  <si>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</si>
  <si>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</si>
  <si>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</si>
  <si>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</si>
  <si>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</si>
  <si>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</si>
  <si>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</si>
  <si>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</si>
  <si>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</si>
  <si>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</si>
  <si>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</si>
  <si>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</si>
  <si>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</si>
  <si>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</si>
  <si>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</si>
  <si>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</si>
  <si>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</si>
  <si>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</si>
  <si>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</si>
  <si>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</si>
  <si>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</si>
  <si>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</si>
  <si>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</si>
  <si>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</si>
  <si>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</si>
  <si>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</si>
  <si>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</si>
  <si>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</si>
  <si>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</si>
  <si>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</si>
  <si>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</si>
  <si>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</si>
  <si>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</si>
  <si>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</si>
  <si>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</si>
  <si>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</si>
  <si>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</si>
  <si>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</si>
  <si>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</si>
  <si>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</si>
  <si>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</si>
  <si>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</si>
  <si>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</si>
  <si>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</si>
  <si>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</si>
  <si>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</si>
  <si>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</si>
  <si>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</si>
  <si>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</si>
  <si>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</si>
  <si>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</si>
  <si>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</si>
  <si>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</si>
  <si>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</si>
  <si>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</si>
  <si>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</si>
  <si>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</si>
  <si>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</si>
  <si>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</si>
  <si>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</si>
  <si>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</si>
  <si>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</si>
  <si>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</si>
  <si>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</si>
  <si>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</si>
  <si>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</si>
  <si>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</si>
  <si>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</si>
  <si>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</si>
  <si>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</si>
  <si>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</si>
  <si>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</si>
  <si>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</si>
  <si>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</si>
  <si>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</si>
  <si>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</si>
  <si>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</si>
  <si>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</si>
  <si>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</si>
  <si>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</si>
  <si>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</si>
  <si>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</si>
  <si>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</si>
  <si>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</si>
  <si>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</si>
  <si>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</si>
  <si>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</si>
  <si>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</si>
  <si>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</si>
  <si>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</si>
  <si>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</si>
  <si>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</si>
  <si>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</si>
  <si>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</si>
  <si>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</si>
  <si>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</si>
  <si>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</si>
  <si>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</si>
  <si>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</si>
  <si>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</si>
  <si>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</si>
  <si>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</si>
  <si>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</si>
  <si>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</si>
  <si>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</si>
  <si>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</si>
  <si>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</si>
  <si>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</si>
  <si>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</si>
  <si>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</si>
  <si>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</si>
  <si>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</si>
  <si>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</si>
  <si>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</si>
  <si>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</si>
  <si>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</si>
  <si>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</si>
  <si>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</si>
  <si>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</si>
  <si>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</si>
  <si>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</si>
  <si>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</si>
  <si>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</si>
  <si>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</si>
  <si>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</si>
  <si>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</si>
  <si>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</si>
  <si>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</si>
  <si>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</si>
  <si>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</si>
  <si>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</si>
  <si>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</si>
  <si>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</si>
  <si>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</si>
  <si>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</si>
  <si>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</si>
  <si>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</si>
  <si>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</si>
  <si>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</si>
  <si>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</si>
  <si>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</si>
  <si>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</si>
  <si>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</si>
  <si>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</si>
  <si>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</si>
  <si>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</si>
  <si>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</si>
  <si>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</si>
  <si>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</si>
  <si>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</si>
  <si>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</si>
  <si>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</si>
  <si>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</si>
  <si>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</si>
  <si>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</si>
  <si>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</si>
  <si>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</si>
  <si>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</si>
  <si>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</si>
  <si>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</si>
  <si>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</si>
  <si>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</si>
  <si>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</si>
  <si>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</si>
  <si>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</si>
  <si>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</si>
  <si>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</si>
  <si>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</si>
  <si>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</si>
  <si>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</si>
  <si>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</si>
  <si>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</si>
  <si>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</si>
  <si>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</si>
  <si>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</si>
  <si>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</si>
  <si>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</si>
  <si>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</si>
  <si>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</si>
  <si>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</si>
  <si>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</si>
  <si>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</si>
  <si>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</si>
  <si>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</si>
  <si>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</si>
  <si>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</si>
  <si>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</si>
  <si>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</si>
  <si>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</si>
  <si>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</si>
  <si>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</si>
  <si>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</si>
  <si>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</si>
  <si>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</si>
  <si>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</si>
  <si>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</si>
  <si>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</si>
  <si>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</si>
  <si>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</si>
  <si>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</si>
  <si>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</si>
  <si>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</si>
  <si>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</si>
  <si>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</si>
  <si>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</si>
  <si>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</si>
  <si>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</si>
  <si>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</si>
  <si>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</si>
  <si>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</si>
  <si>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</si>
  <si>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</si>
  <si>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</si>
  <si>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</si>
  <si>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</si>
  <si>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</si>
  <si>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</si>
  <si>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</si>
  <si>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</si>
  <si>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</si>
  <si>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</si>
  <si>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</si>
  <si>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</si>
  <si>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</si>
  <si>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</si>
  <si>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</si>
  <si>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</si>
  <si>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</si>
  <si>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</si>
  <si>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</si>
  <si>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</si>
  <si>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</si>
  <si>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</si>
  <si>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</si>
  <si>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</si>
  <si>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</si>
  <si>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</si>
  <si>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</si>
  <si>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</si>
  <si>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</si>
  <si>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</si>
  <si>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</si>
  <si>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</si>
  <si>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</si>
  <si>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</si>
  <si>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</si>
  <si>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</si>
  <si>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</si>
  <si>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</si>
  <si>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</si>
  <si>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</si>
  <si>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</si>
  <si>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</si>
  <si>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</si>
  <si>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</si>
  <si>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</si>
  <si>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</si>
  <si>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</si>
  <si>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</si>
  <si>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</si>
  <si>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</si>
  <si>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</si>
  <si>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</si>
  <si>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</si>
  <si>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</si>
  <si>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</si>
  <si>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</si>
  <si>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</si>
  <si>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</si>
  <si>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</si>
  <si>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</si>
  <si>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</si>
  <si>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</si>
  <si>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</si>
  <si>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</si>
  <si>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</si>
  <si>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</si>
  <si>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</si>
  <si>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</si>
  <si>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</si>
  <si>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</si>
  <si>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</si>
  <si>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</si>
  <si>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</si>
  <si>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</si>
  <si>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</si>
  <si>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</si>
  <si>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</si>
  <si>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</si>
  <si>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</si>
  <si>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</si>
  <si>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</si>
  <si>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</si>
  <si>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</si>
  <si>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</si>
  <si>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</si>
  <si>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</si>
  <si>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</si>
  <si>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</si>
  <si>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</si>
  <si>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</si>
  <si>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</si>
  <si>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</si>
  <si>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</si>
  <si>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</si>
  <si>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</si>
  <si>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</si>
  <si>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</si>
  <si>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</si>
  <si>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</si>
  <si>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</si>
  <si>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</si>
  <si>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</si>
  <si>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</si>
  <si>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</si>
  <si>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</si>
  <si>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</si>
  <si>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</si>
  <si>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</si>
  <si>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</si>
  <si>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</si>
  <si>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</si>
  <si>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</si>
  <si>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</si>
  <si>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</si>
  <si>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</si>
  <si>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</si>
  <si>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</si>
  <si>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</si>
  <si>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</si>
  <si>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</si>
  <si>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</si>
  <si>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</si>
  <si>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</si>
  <si>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</si>
  <si>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</si>
  <si>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</si>
  <si>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</si>
  <si>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</si>
  <si>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</si>
  <si>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</si>
  <si>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</si>
  <si>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</si>
  <si>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</si>
  <si>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</si>
  <si>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</si>
  <si>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</si>
  <si>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</si>
  <si>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</si>
  <si>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</si>
  <si>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</si>
  <si>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</si>
  <si>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</si>
  <si>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</si>
  <si>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</si>
  <si>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</si>
  <si>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</si>
  <si>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</si>
  <si>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</si>
  <si>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</si>
  <si>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</si>
  <si>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</si>
  <si>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</si>
  <si>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</si>
  <si>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</si>
  <si>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</si>
  <si>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</si>
  <si>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</si>
  <si>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</si>
  <si>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</si>
  <si>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</si>
  <si>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</si>
  <si>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</si>
  <si>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</si>
  <si>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</si>
  <si>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</si>
  <si>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</si>
  <si>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</si>
  <si>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</si>
  <si>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</si>
  <si>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</si>
  <si>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</si>
  <si>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</si>
  <si>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</si>
  <si>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</si>
  <si>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</si>
  <si>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</si>
  <si>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</si>
  <si>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</si>
  <si>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</si>
  <si>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</si>
  <si>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</si>
  <si>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</si>
  <si>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</si>
  <si>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</si>
  <si>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</si>
  <si>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</si>
  <si>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</si>
  <si>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</si>
  <si>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</si>
  <si>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</si>
  <si>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</si>
  <si>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</si>
  <si>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</si>
  <si>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</si>
  <si>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</si>
  <si>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</si>
  <si>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</si>
  <si>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</si>
  <si>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</si>
  <si>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</si>
  <si>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</si>
  <si>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</si>
  <si>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</si>
  <si>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</si>
  <si>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</si>
  <si>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</si>
  <si>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</si>
  <si>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</si>
  <si>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</si>
  <si>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</si>
  <si>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</si>
  <si>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</si>
  <si>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</si>
  <si>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</si>
  <si>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</si>
  <si>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</si>
  <si>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</si>
  <si>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</si>
  <si>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</si>
  <si>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</si>
  <si>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</si>
  <si>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</si>
  <si>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</si>
  <si>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</si>
  <si>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</si>
  <si>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</si>
  <si>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</si>
  <si>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</si>
  <si>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</si>
  <si>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</si>
  <si>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</si>
  <si>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</si>
  <si>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</si>
  <si>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</si>
  <si>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</si>
  <si>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</si>
  <si>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</si>
  <si>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</si>
  <si>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</si>
  <si>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</si>
  <si>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</si>
  <si>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</si>
  <si>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</si>
  <si>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</si>
  <si>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Centrālās pārvaldes Attīstības un iepirkumu nodaļa (Pilsētas pārvalde, Pagastu apvienību pārvaldes)</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</si>
  <si>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</si>
  <si>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</si>
  <si>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</si>
  <si>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</si>
  <si>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Centrālās pārvaldes Attīstības un iepirkumu nodaļa (Gulbenes pilsētas pārvalde,  SIA Gulbenes - Alūksnes bānītis, VAS Latvijs dzelzceļš)</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</si>
  <si>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</si>
  <si>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</si>
  <si>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</si>
  <si>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</si>
  <si>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</si>
  <si>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</si>
  <si>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</si>
  <si>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</si>
  <si>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</si>
  <si>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</si>
  <si>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Pašvaldības ēkām izbūvētas saules elektrostacijas ar enerģijas uzkrāšanu un hibrīdinvektoriem</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</si>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</sst>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2"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rgb="FFFFFF00"/>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8">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164" fontId="2" fillId="12" borderId="6" xfId="0" applyNumberFormat="1" applyFont="1" applyFill="1" applyBorder="1" applyAlignment="1">
      <alignment vertical="center"/>
    </xf>
    <xf numFmtId="0" fontId="2" fillId="12" borderId="8" xfId="0" applyFont="1" applyFill="1" applyBorder="1" applyAlignment="1">
      <alignment horizontal="left" vertical="center" wrapText="1"/>
    </xf>
    <xf numFmtId="0" fontId="2" fillId="12" borderId="8" xfId="0" applyFont="1" applyFill="1" applyBorder="1" applyAlignment="1">
      <alignment horizontal="center" vertical="center"/>
    </xf>
    <xf numFmtId="164" fontId="2" fillId="12" borderId="8" xfId="0" applyNumberFormat="1" applyFont="1" applyFill="1" applyBorder="1" applyAlignment="1">
      <alignment horizontal="center" vertical="center"/>
    </xf>
    <xf numFmtId="0" fontId="18" fillId="12" borderId="8" xfId="0" applyFont="1" applyFill="1" applyBorder="1" applyAlignment="1">
      <alignment horizontal="left" vertical="center" wrapText="1"/>
    </xf>
    <xf numFmtId="0" fontId="2" fillId="12" borderId="6" xfId="0" applyFont="1" applyFill="1" applyBorder="1" applyAlignment="1">
      <alignment vertical="center"/>
    </xf>
    <xf numFmtId="0" fontId="2" fillId="12" borderId="6" xfId="0" applyFont="1" applyFill="1" applyBorder="1" applyAlignment="1">
      <alignment vertical="center" wrapText="1"/>
    </xf>
    <xf numFmtId="164" fontId="2" fillId="12" borderId="6" xfId="0" applyNumberFormat="1" applyFont="1" applyFill="1" applyBorder="1" applyAlignment="1">
      <alignment horizontal="right" vertical="center"/>
    </xf>
    <xf numFmtId="164" fontId="2" fillId="12" borderId="6" xfId="0" applyNumberFormat="1" applyFont="1" applyFill="1" applyBorder="1" applyAlignment="1">
      <alignment horizontal="left" vertical="center"/>
    </xf>
    <xf numFmtId="0" fontId="2" fillId="12" borderId="6" xfId="0" applyFont="1" applyFill="1" applyBorder="1" applyAlignment="1">
      <alignment horizontal="center" vertical="center"/>
    </xf>
    <xf numFmtId="0" fontId="6" fillId="12" borderId="6" xfId="0" applyFont="1" applyFill="1" applyBorder="1" applyAlignment="1">
      <alignment vertical="center" wrapText="1"/>
    </xf>
    <xf numFmtId="0" fontId="15" fillId="12" borderId="6" xfId="0" applyFont="1" applyFill="1" applyBorder="1" applyAlignment="1">
      <alignment horizontal="center" vertical="center"/>
    </xf>
    <xf numFmtId="0" fontId="6" fillId="12" borderId="6" xfId="0" applyFont="1" applyFill="1" applyBorder="1" applyAlignment="1">
      <alignment horizontal="center" vertical="center" wrapText="1"/>
    </xf>
    <xf numFmtId="0" fontId="2" fillId="12" borderId="8" xfId="0" applyFont="1" applyFill="1" applyBorder="1" applyAlignment="1">
      <alignment vertical="center" wrapText="1"/>
    </xf>
    <xf numFmtId="0" fontId="2" fillId="12" borderId="8" xfId="0" applyFont="1" applyFill="1" applyBorder="1" applyAlignment="1">
      <alignment vertical="center"/>
    </xf>
    <xf numFmtId="164" fontId="2" fillId="12" borderId="8" xfId="0" applyNumberFormat="1" applyFont="1" applyFill="1" applyBorder="1" applyAlignment="1">
      <alignment vertical="center"/>
    </xf>
    <xf numFmtId="0" fontId="14" fillId="12" borderId="8" xfId="0" applyFont="1" applyFill="1" applyBorder="1" applyAlignment="1">
      <alignment vertical="center"/>
    </xf>
    <xf numFmtId="0" fontId="6" fillId="12" borderId="8" xfId="0" applyFont="1" applyFill="1" applyBorder="1" applyAlignment="1">
      <alignment horizontal="center" vertical="center" wrapText="1"/>
    </xf>
    <xf numFmtId="0" fontId="18" fillId="12" borderId="6" xfId="0" applyFont="1" applyFill="1" applyBorder="1" applyAlignment="1">
      <alignment vertical="center" wrapText="1"/>
    </xf>
    <xf numFmtId="164" fontId="17" fillId="12" borderId="6" xfId="0" applyNumberFormat="1" applyFont="1" applyFill="1" applyBorder="1" applyAlignment="1">
      <alignment vertical="center"/>
    </xf>
    <xf numFmtId="0" fontId="2" fillId="12" borderId="4" xfId="0" applyFont="1" applyFill="1" applyBorder="1" applyAlignment="1">
      <alignment horizontal="center" vertical="center"/>
    </xf>
    <xf numFmtId="0" fontId="11" fillId="12" borderId="8"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869431</xdr:colOff>
      <xdr:row>5</xdr:row>
      <xdr:rowOff>526672</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7" cy="12810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tabSelected="1" topLeftCell="A200" zoomScale="85" zoomScaleNormal="85" workbookViewId="0">
      <selection activeCell="E200" sqref="E200"/>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7"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698</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759</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760</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761</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762</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763</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764</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765</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766</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767</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768</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769</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770</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771</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772</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773</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774</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775</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776</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777</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778</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779</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780</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E32" s="14"/>
      <c r="F32" s="14"/>
      <c r="G32" s="14"/>
      <c r="H32" s="14"/>
      <c r="I32" s="14"/>
      <c r="J32" s="14"/>
      <c r="K32" s="14"/>
      <c r="L32" s="15"/>
      <c r="M32" s="8"/>
      <c r="N32" s="8"/>
      <c r="O32" s="8"/>
      <c r="P32" s="8"/>
      <c r="Q32" s="8"/>
      <c r="R32" s="8"/>
      <c r="S32" s="8"/>
      <c r="T32" s="8"/>
      <c r="U32" s="8"/>
      <c r="V32" s="8"/>
      <c r="W32" s="8"/>
      <c r="X32" s="8"/>
      <c r="Y32" s="8"/>
      <c r="Z32" s="8"/>
    </row>
    <row r="33" spans="1:26" x14ac:dyDescent="0.25">
      <c r="A33" s="161" t="s">
        <v>0</v>
      </c>
      <c r="B33" s="163" t="s">
        <v>1</v>
      </c>
      <c r="C33" s="163" t="s">
        <v>2</v>
      </c>
      <c r="D33" s="163" t="s">
        <v>3</v>
      </c>
      <c r="E33" s="161" t="s">
        <v>4</v>
      </c>
      <c r="F33" s="162"/>
      <c r="G33" s="162"/>
      <c r="H33" s="163" t="s">
        <v>5</v>
      </c>
      <c r="I33" s="161" t="s">
        <v>6</v>
      </c>
      <c r="J33" s="162"/>
      <c r="K33" s="163" t="s">
        <v>7</v>
      </c>
      <c r="L33" s="161" t="s">
        <v>8</v>
      </c>
      <c r="M33" s="11"/>
      <c r="N33" s="11"/>
      <c r="O33" s="11"/>
      <c r="P33" s="11"/>
      <c r="Q33" s="11"/>
      <c r="R33" s="11"/>
      <c r="S33" s="11"/>
      <c r="T33" s="11"/>
      <c r="U33" s="11"/>
      <c r="V33" s="11"/>
      <c r="W33" s="11"/>
      <c r="X33" s="11"/>
      <c r="Y33" s="11"/>
      <c r="Z33" s="11"/>
    </row>
    <row r="34" spans="1:26" ht="45" x14ac:dyDescent="0.25">
      <c r="A34" s="162"/>
      <c r="B34" s="162"/>
      <c r="C34" s="162"/>
      <c r="D34" s="162"/>
      <c r="E34" s="20" t="s">
        <v>9</v>
      </c>
      <c r="F34" s="20" t="s">
        <v>10</v>
      </c>
      <c r="G34" s="19" t="s">
        <v>11</v>
      </c>
      <c r="H34" s="162"/>
      <c r="I34" s="19" t="s">
        <v>719</v>
      </c>
      <c r="J34" s="19" t="s">
        <v>720</v>
      </c>
      <c r="K34" s="162"/>
      <c r="L34" s="162"/>
      <c r="M34" s="11"/>
      <c r="N34" s="11"/>
      <c r="O34" s="11"/>
      <c r="P34" s="11"/>
      <c r="Q34" s="11"/>
      <c r="R34" s="11"/>
      <c r="S34" s="11"/>
      <c r="T34" s="11"/>
      <c r="U34" s="11"/>
      <c r="V34" s="11"/>
      <c r="W34" s="11"/>
      <c r="X34" s="11"/>
      <c r="Y34" s="11"/>
      <c r="Z34" s="11"/>
    </row>
    <row r="35" spans="1:26" x14ac:dyDescent="0.25">
      <c r="A35" s="164" t="s">
        <v>12</v>
      </c>
      <c r="B35" s="165"/>
      <c r="C35" s="165"/>
      <c r="D35" s="165"/>
      <c r="E35" s="165"/>
      <c r="F35" s="165"/>
      <c r="G35" s="165"/>
      <c r="H35" s="165"/>
      <c r="I35" s="165"/>
      <c r="J35" s="165"/>
      <c r="K35" s="165"/>
      <c r="L35" s="166"/>
      <c r="M35" s="11"/>
      <c r="N35" s="11"/>
      <c r="O35" s="11"/>
      <c r="P35" s="11"/>
      <c r="Q35" s="11"/>
      <c r="R35" s="11"/>
      <c r="S35" s="11"/>
      <c r="T35" s="11"/>
      <c r="U35" s="11"/>
      <c r="V35" s="11"/>
      <c r="W35" s="11"/>
      <c r="X35" s="11"/>
      <c r="Y35" s="11"/>
      <c r="Z35" s="11"/>
    </row>
    <row r="36" spans="1:26" x14ac:dyDescent="0.25">
      <c r="A36" s="167" t="s">
        <v>13</v>
      </c>
      <c r="B36" s="168"/>
      <c r="C36" s="168"/>
      <c r="D36" s="168"/>
      <c r="E36" s="168"/>
      <c r="F36" s="168"/>
      <c r="G36" s="168"/>
      <c r="H36" s="168"/>
      <c r="I36" s="168"/>
      <c r="J36" s="168"/>
      <c r="K36" s="168"/>
      <c r="L36" s="169"/>
      <c r="M36" s="11"/>
      <c r="N36" s="11"/>
      <c r="O36" s="11"/>
      <c r="P36" s="11"/>
      <c r="Q36" s="11"/>
      <c r="R36" s="11"/>
      <c r="S36" s="11"/>
      <c r="T36" s="11"/>
      <c r="U36" s="11"/>
      <c r="V36" s="11"/>
      <c r="W36" s="11"/>
      <c r="X36" s="11"/>
      <c r="Y36" s="11"/>
      <c r="Z36" s="11"/>
    </row>
    <row r="37" spans="1:26" x14ac:dyDescent="0.25">
      <c r="A37" s="170" t="s">
        <v>14</v>
      </c>
      <c r="B37" s="171"/>
      <c r="C37" s="171"/>
      <c r="D37" s="171"/>
      <c r="E37" s="171"/>
      <c r="F37" s="171"/>
      <c r="G37" s="171"/>
      <c r="H37" s="171"/>
      <c r="I37" s="171"/>
      <c r="J37" s="171"/>
      <c r="K37" s="171"/>
      <c r="L37" s="172"/>
      <c r="M37" s="11"/>
      <c r="N37" s="11"/>
      <c r="O37" s="11"/>
      <c r="P37" s="11"/>
      <c r="Q37" s="11"/>
      <c r="R37" s="11"/>
      <c r="S37" s="11"/>
      <c r="T37" s="11"/>
      <c r="U37" s="11"/>
      <c r="V37" s="11"/>
      <c r="W37" s="11"/>
      <c r="X37" s="11"/>
      <c r="Y37" s="11"/>
      <c r="Z37" s="11"/>
    </row>
    <row r="38" spans="1:26" ht="178.5" x14ac:dyDescent="0.25">
      <c r="A38" s="5" t="s">
        <v>15</v>
      </c>
      <c r="B38" s="21" t="s">
        <v>16</v>
      </c>
      <c r="C38" s="7" t="s">
        <v>781</v>
      </c>
      <c r="D38" s="22">
        <v>972111.58</v>
      </c>
      <c r="E38" s="22">
        <v>168713.58</v>
      </c>
      <c r="F38" s="22">
        <f>D38-E38</f>
        <v>803398</v>
      </c>
      <c r="G38" s="5"/>
      <c r="H38" s="21" t="s">
        <v>17</v>
      </c>
      <c r="I38" s="5">
        <v>2023</v>
      </c>
      <c r="J38" s="5">
        <v>2025</v>
      </c>
      <c r="K38" s="21" t="s">
        <v>18</v>
      </c>
      <c r="L38" s="23" t="s">
        <v>19</v>
      </c>
      <c r="M38" s="11"/>
      <c r="N38" s="11"/>
      <c r="O38" s="11"/>
      <c r="P38" s="11"/>
      <c r="Q38" s="11"/>
      <c r="R38" s="11"/>
      <c r="S38" s="11"/>
      <c r="T38" s="11"/>
      <c r="U38" s="11"/>
      <c r="V38" s="11"/>
      <c r="W38" s="11"/>
      <c r="X38" s="11"/>
      <c r="Y38" s="11"/>
      <c r="Z38" s="11"/>
    </row>
    <row r="39" spans="1:26" ht="90" x14ac:dyDescent="0.25">
      <c r="A39" s="5" t="s">
        <v>20</v>
      </c>
      <c r="B39" s="21" t="s">
        <v>21</v>
      </c>
      <c r="C39" s="7" t="s">
        <v>782</v>
      </c>
      <c r="D39" s="24">
        <v>2798437.18</v>
      </c>
      <c r="E39" s="24">
        <v>485679.18</v>
      </c>
      <c r="F39" s="25">
        <v>2312758</v>
      </c>
      <c r="G39" s="5"/>
      <c r="H39" s="21" t="s">
        <v>22</v>
      </c>
      <c r="I39" s="5">
        <v>2024</v>
      </c>
      <c r="J39" s="5">
        <v>2026</v>
      </c>
      <c r="K39" s="21" t="s">
        <v>699</v>
      </c>
      <c r="L39" s="23" t="s">
        <v>19</v>
      </c>
      <c r="M39" s="11"/>
      <c r="N39" s="11"/>
      <c r="O39" s="11"/>
      <c r="P39" s="11"/>
      <c r="Q39" s="11"/>
      <c r="R39" s="11"/>
      <c r="S39" s="11"/>
      <c r="T39" s="11"/>
      <c r="U39" s="11"/>
      <c r="V39" s="11"/>
      <c r="W39" s="11"/>
      <c r="X39" s="11"/>
      <c r="Y39" s="11"/>
      <c r="Z39" s="11"/>
    </row>
    <row r="40" spans="1:26" ht="90" x14ac:dyDescent="0.25">
      <c r="A40" s="5" t="s">
        <v>23</v>
      </c>
      <c r="B40" s="21" t="s">
        <v>24</v>
      </c>
      <c r="C40" s="26" t="s">
        <v>25</v>
      </c>
      <c r="D40" s="27">
        <v>700000</v>
      </c>
      <c r="E40" s="27">
        <v>121487.6</v>
      </c>
      <c r="F40" s="27">
        <v>578512.4</v>
      </c>
      <c r="G40" s="5"/>
      <c r="H40" s="21" t="s">
        <v>26</v>
      </c>
      <c r="I40" s="5">
        <v>2025</v>
      </c>
      <c r="J40" s="5">
        <v>2027</v>
      </c>
      <c r="K40" s="21" t="s">
        <v>27</v>
      </c>
      <c r="L40" s="23" t="s">
        <v>19</v>
      </c>
      <c r="M40" s="11"/>
      <c r="N40" s="11"/>
      <c r="O40" s="11"/>
      <c r="P40" s="11"/>
      <c r="Q40" s="11"/>
      <c r="R40" s="11"/>
      <c r="S40" s="11"/>
      <c r="T40" s="11"/>
      <c r="U40" s="11"/>
      <c r="V40" s="11"/>
      <c r="W40" s="11"/>
      <c r="X40" s="11"/>
      <c r="Y40" s="11"/>
      <c r="Z40" s="11"/>
    </row>
    <row r="41" spans="1:26" ht="242.25" x14ac:dyDescent="0.25">
      <c r="A41" s="5" t="s">
        <v>28</v>
      </c>
      <c r="B41" s="21" t="s">
        <v>29</v>
      </c>
      <c r="C41" s="7" t="s">
        <v>783</v>
      </c>
      <c r="D41" s="27">
        <v>444772.94</v>
      </c>
      <c r="E41" s="27">
        <v>66715.94</v>
      </c>
      <c r="F41" s="27">
        <v>378057</v>
      </c>
      <c r="G41" s="5"/>
      <c r="H41" s="21" t="s">
        <v>30</v>
      </c>
      <c r="I41" s="5">
        <v>2025</v>
      </c>
      <c r="J41" s="5">
        <v>2029</v>
      </c>
      <c r="K41" s="21" t="s">
        <v>31</v>
      </c>
      <c r="L41" s="23" t="s">
        <v>19</v>
      </c>
      <c r="M41" s="11"/>
      <c r="N41" s="11"/>
      <c r="O41" s="11"/>
      <c r="P41" s="11"/>
      <c r="Q41" s="11"/>
      <c r="R41" s="11"/>
      <c r="S41" s="11"/>
      <c r="T41" s="11"/>
      <c r="U41" s="11"/>
      <c r="V41" s="11"/>
      <c r="W41" s="11"/>
      <c r="X41" s="11"/>
      <c r="Y41" s="11"/>
      <c r="Z41" s="11"/>
    </row>
    <row r="42" spans="1:26" ht="60" x14ac:dyDescent="0.25">
      <c r="A42" s="5" t="s">
        <v>32</v>
      </c>
      <c r="B42" s="21" t="s">
        <v>33</v>
      </c>
      <c r="C42" s="28"/>
      <c r="D42" s="27">
        <v>120000</v>
      </c>
      <c r="E42" s="27">
        <f>D42*0.15</f>
        <v>18000</v>
      </c>
      <c r="F42" s="27">
        <f>D42-E42</f>
        <v>102000</v>
      </c>
      <c r="G42" s="5"/>
      <c r="H42" s="21" t="s">
        <v>34</v>
      </c>
      <c r="I42" s="5">
        <v>2025</v>
      </c>
      <c r="J42" s="5">
        <v>2027</v>
      </c>
      <c r="K42" s="21" t="s">
        <v>35</v>
      </c>
      <c r="L42" s="23" t="s">
        <v>19</v>
      </c>
      <c r="M42" s="11"/>
      <c r="N42" s="11"/>
      <c r="O42" s="11"/>
      <c r="P42" s="11"/>
      <c r="Q42" s="11"/>
      <c r="R42" s="11"/>
      <c r="S42" s="11"/>
      <c r="T42" s="11"/>
      <c r="U42" s="11"/>
      <c r="V42" s="11"/>
      <c r="W42" s="11"/>
      <c r="X42" s="11"/>
      <c r="Y42" s="11"/>
      <c r="Z42" s="11"/>
    </row>
    <row r="43" spans="1:26" ht="60" x14ac:dyDescent="0.25">
      <c r="A43" s="5" t="s">
        <v>36</v>
      </c>
      <c r="B43" s="21" t="s">
        <v>37</v>
      </c>
      <c r="C43" s="28"/>
      <c r="D43" s="27">
        <v>200000</v>
      </c>
      <c r="E43" s="27">
        <v>30000</v>
      </c>
      <c r="F43" s="27">
        <v>170000</v>
      </c>
      <c r="G43" s="5"/>
      <c r="H43" s="21" t="s">
        <v>38</v>
      </c>
      <c r="I43" s="5">
        <v>2026</v>
      </c>
      <c r="J43" s="5">
        <v>2027</v>
      </c>
      <c r="K43" s="21" t="s">
        <v>35</v>
      </c>
      <c r="L43" s="23" t="s">
        <v>19</v>
      </c>
      <c r="M43" s="11"/>
      <c r="N43" s="11"/>
      <c r="O43" s="11"/>
      <c r="P43" s="11"/>
      <c r="Q43" s="11"/>
      <c r="R43" s="11"/>
      <c r="S43" s="11"/>
      <c r="T43" s="11"/>
      <c r="U43" s="11"/>
      <c r="V43" s="11"/>
      <c r="W43" s="11"/>
      <c r="X43" s="11"/>
      <c r="Y43" s="11"/>
      <c r="Z43" s="11"/>
    </row>
    <row r="44" spans="1:26" ht="60" x14ac:dyDescent="0.25">
      <c r="A44" s="5" t="s">
        <v>39</v>
      </c>
      <c r="B44" s="21" t="s">
        <v>40</v>
      </c>
      <c r="C44" s="5"/>
      <c r="D44" s="27">
        <v>250000</v>
      </c>
      <c r="E44" s="27">
        <v>37500</v>
      </c>
      <c r="F44" s="27">
        <v>212500</v>
      </c>
      <c r="G44" s="5"/>
      <c r="H44" s="21" t="s">
        <v>41</v>
      </c>
      <c r="I44" s="5">
        <v>2026</v>
      </c>
      <c r="J44" s="5">
        <v>2026</v>
      </c>
      <c r="K44" s="21" t="s">
        <v>42</v>
      </c>
      <c r="L44" s="23" t="s">
        <v>19</v>
      </c>
      <c r="M44" s="11"/>
      <c r="N44" s="11"/>
      <c r="O44" s="11"/>
      <c r="P44" s="11"/>
      <c r="Q44" s="11"/>
      <c r="R44" s="11"/>
      <c r="S44" s="11"/>
      <c r="T44" s="11"/>
      <c r="U44" s="11"/>
      <c r="V44" s="11"/>
      <c r="W44" s="11"/>
      <c r="X44" s="11"/>
      <c r="Y44" s="11"/>
      <c r="Z44" s="11"/>
    </row>
    <row r="45" spans="1:26" ht="75" x14ac:dyDescent="0.25">
      <c r="A45" s="5" t="s">
        <v>43</v>
      </c>
      <c r="B45" s="21" t="s">
        <v>44</v>
      </c>
      <c r="C45" s="5"/>
      <c r="D45" s="27">
        <v>350000</v>
      </c>
      <c r="E45" s="27">
        <v>150000</v>
      </c>
      <c r="F45" s="27">
        <v>200000</v>
      </c>
      <c r="G45" s="5"/>
      <c r="H45" s="21" t="s">
        <v>45</v>
      </c>
      <c r="I45" s="5">
        <v>2026</v>
      </c>
      <c r="J45" s="5">
        <v>2027</v>
      </c>
      <c r="K45" s="21" t="s">
        <v>46</v>
      </c>
      <c r="L45" s="23" t="s">
        <v>19</v>
      </c>
      <c r="M45" s="11"/>
      <c r="N45" s="11"/>
      <c r="O45" s="11"/>
      <c r="P45" s="11"/>
      <c r="Q45" s="11"/>
      <c r="R45" s="11"/>
      <c r="S45" s="11"/>
      <c r="T45" s="11"/>
      <c r="U45" s="11"/>
      <c r="V45" s="11"/>
      <c r="W45" s="11"/>
      <c r="X45" s="11"/>
      <c r="Y45" s="11"/>
      <c r="Z45" s="11"/>
    </row>
    <row r="46" spans="1:26" ht="105" x14ac:dyDescent="0.25">
      <c r="A46" s="5" t="s">
        <v>47</v>
      </c>
      <c r="B46" s="21" t="s">
        <v>48</v>
      </c>
      <c r="C46" s="5"/>
      <c r="D46" s="22">
        <v>60000</v>
      </c>
      <c r="E46" s="27">
        <f>D46*0.15</f>
        <v>9000</v>
      </c>
      <c r="F46" s="27">
        <f>D46-E46</f>
        <v>51000</v>
      </c>
      <c r="G46" s="22"/>
      <c r="H46" s="21" t="s">
        <v>49</v>
      </c>
      <c r="I46" s="5">
        <v>2026</v>
      </c>
      <c r="J46" s="5">
        <v>2027</v>
      </c>
      <c r="K46" s="21" t="s">
        <v>50</v>
      </c>
      <c r="L46" s="23" t="s">
        <v>19</v>
      </c>
      <c r="M46" s="29"/>
      <c r="N46" s="11"/>
      <c r="O46" s="11"/>
      <c r="P46" s="11"/>
      <c r="Q46" s="11"/>
      <c r="R46" s="11"/>
      <c r="S46" s="11"/>
      <c r="T46" s="11"/>
      <c r="U46" s="11"/>
      <c r="V46" s="11"/>
      <c r="W46" s="11"/>
      <c r="X46" s="11"/>
      <c r="Y46" s="11"/>
      <c r="Z46" s="11"/>
    </row>
    <row r="47" spans="1:26" ht="75" x14ac:dyDescent="0.25">
      <c r="A47" s="5" t="s">
        <v>51</v>
      </c>
      <c r="B47" s="21" t="s">
        <v>728</v>
      </c>
      <c r="C47" s="5"/>
      <c r="D47" s="27">
        <v>300000</v>
      </c>
      <c r="E47" s="27">
        <v>300000</v>
      </c>
      <c r="F47" s="27"/>
      <c r="G47" s="5"/>
      <c r="H47" s="21" t="s">
        <v>52</v>
      </c>
      <c r="I47" s="5">
        <v>2025</v>
      </c>
      <c r="J47" s="5">
        <v>2027</v>
      </c>
      <c r="K47" s="21" t="s">
        <v>53</v>
      </c>
      <c r="L47" s="23"/>
      <c r="M47" s="11"/>
      <c r="N47" s="11"/>
      <c r="O47" s="11"/>
      <c r="P47" s="11"/>
      <c r="Q47" s="11"/>
      <c r="R47" s="11"/>
      <c r="S47" s="11"/>
      <c r="T47" s="11"/>
      <c r="U47" s="11"/>
      <c r="V47" s="11"/>
      <c r="W47" s="11"/>
      <c r="X47" s="11"/>
      <c r="Y47" s="11"/>
      <c r="Z47" s="11"/>
    </row>
    <row r="48" spans="1:26" ht="105" x14ac:dyDescent="0.25">
      <c r="A48" s="5" t="s">
        <v>54</v>
      </c>
      <c r="B48" s="21" t="s">
        <v>55</v>
      </c>
      <c r="C48" s="5"/>
      <c r="D48" s="27">
        <v>100000</v>
      </c>
      <c r="E48" s="27">
        <f>D48*0.15</f>
        <v>15000</v>
      </c>
      <c r="F48" s="27">
        <f>D48-E48</f>
        <v>85000</v>
      </c>
      <c r="G48" s="5"/>
      <c r="H48" s="21" t="s">
        <v>56</v>
      </c>
      <c r="I48" s="5">
        <v>2026</v>
      </c>
      <c r="J48" s="5">
        <v>2026</v>
      </c>
      <c r="K48" s="21" t="s">
        <v>57</v>
      </c>
      <c r="L48" s="23" t="s">
        <v>19</v>
      </c>
      <c r="M48" s="11"/>
      <c r="N48" s="11"/>
      <c r="O48" s="11"/>
      <c r="P48" s="11"/>
      <c r="Q48" s="11"/>
      <c r="R48" s="11"/>
      <c r="S48" s="11"/>
      <c r="T48" s="11"/>
      <c r="U48" s="11"/>
      <c r="V48" s="11"/>
      <c r="W48" s="11"/>
      <c r="X48" s="11"/>
      <c r="Y48" s="11"/>
      <c r="Z48" s="11"/>
    </row>
    <row r="49" spans="1:26" ht="60" x14ac:dyDescent="0.25">
      <c r="A49" s="5" t="s">
        <v>58</v>
      </c>
      <c r="B49" s="21" t="s">
        <v>59</v>
      </c>
      <c r="C49" s="5"/>
      <c r="D49" s="27">
        <v>120000</v>
      </c>
      <c r="E49" s="27">
        <f>D49*0.15</f>
        <v>18000</v>
      </c>
      <c r="F49" s="27">
        <f>D49-E49</f>
        <v>102000</v>
      </c>
      <c r="G49" s="5"/>
      <c r="H49" s="21" t="s">
        <v>60</v>
      </c>
      <c r="I49" s="5">
        <v>2026</v>
      </c>
      <c r="J49" s="5">
        <v>2026</v>
      </c>
      <c r="K49" s="21" t="s">
        <v>77</v>
      </c>
      <c r="L49" s="23" t="s">
        <v>19</v>
      </c>
      <c r="M49" s="11"/>
      <c r="N49" s="11"/>
      <c r="O49" s="11"/>
      <c r="P49" s="11"/>
      <c r="Q49" s="11"/>
      <c r="R49" s="11"/>
      <c r="S49" s="11"/>
      <c r="T49" s="11"/>
      <c r="U49" s="11"/>
      <c r="V49" s="11"/>
      <c r="W49" s="11"/>
      <c r="X49" s="11"/>
      <c r="Y49" s="11"/>
      <c r="Z49" s="11"/>
    </row>
    <row r="50" spans="1:26" ht="75" x14ac:dyDescent="0.25">
      <c r="A50" s="5" t="s">
        <v>61</v>
      </c>
      <c r="B50" s="21" t="s">
        <v>701</v>
      </c>
      <c r="C50" s="5"/>
      <c r="D50" s="27">
        <v>70000</v>
      </c>
      <c r="E50" s="27">
        <f>D50*0.15</f>
        <v>10500</v>
      </c>
      <c r="F50" s="27">
        <f>D50-E50</f>
        <v>59500</v>
      </c>
      <c r="G50" s="5"/>
      <c r="H50" s="21" t="s">
        <v>62</v>
      </c>
      <c r="I50" s="5">
        <v>2026</v>
      </c>
      <c r="J50" s="5">
        <v>2027</v>
      </c>
      <c r="K50" s="21" t="s">
        <v>63</v>
      </c>
      <c r="L50" s="23" t="s">
        <v>19</v>
      </c>
      <c r="M50" s="11"/>
      <c r="N50" s="11"/>
      <c r="O50" s="11"/>
      <c r="P50" s="11"/>
      <c r="Q50" s="11"/>
      <c r="R50" s="11"/>
      <c r="S50" s="11"/>
      <c r="T50" s="11"/>
      <c r="U50" s="11"/>
      <c r="V50" s="11"/>
      <c r="W50" s="11"/>
      <c r="X50" s="11"/>
      <c r="Y50" s="11"/>
      <c r="Z50" s="11"/>
    </row>
    <row r="51" spans="1:26" ht="75" x14ac:dyDescent="0.25">
      <c r="A51" s="5" t="s">
        <v>64</v>
      </c>
      <c r="B51" s="21" t="s">
        <v>65</v>
      </c>
      <c r="C51" s="5"/>
      <c r="D51" s="27">
        <v>180000</v>
      </c>
      <c r="E51" s="27"/>
      <c r="F51" s="27">
        <v>180000</v>
      </c>
      <c r="G51" s="5"/>
      <c r="H51" s="21" t="s">
        <v>66</v>
      </c>
      <c r="I51" s="5">
        <v>2026</v>
      </c>
      <c r="J51" s="5">
        <v>2027</v>
      </c>
      <c r="K51" s="21" t="s">
        <v>67</v>
      </c>
      <c r="L51" s="23" t="s">
        <v>19</v>
      </c>
      <c r="M51" s="11"/>
      <c r="N51" s="11"/>
      <c r="O51" s="11"/>
      <c r="P51" s="11"/>
      <c r="Q51" s="11"/>
      <c r="R51" s="11"/>
      <c r="S51" s="11"/>
      <c r="T51" s="11"/>
      <c r="U51" s="11"/>
      <c r="V51" s="11"/>
      <c r="W51" s="11"/>
      <c r="X51" s="11"/>
      <c r="Y51" s="11"/>
      <c r="Z51" s="11"/>
    </row>
    <row r="52" spans="1:26" ht="75" x14ac:dyDescent="0.25">
      <c r="A52" s="5" t="s">
        <v>68</v>
      </c>
      <c r="B52" s="21" t="s">
        <v>69</v>
      </c>
      <c r="C52" s="5"/>
      <c r="D52" s="27">
        <v>150000</v>
      </c>
      <c r="E52" s="27"/>
      <c r="F52" s="27">
        <v>150000</v>
      </c>
      <c r="G52" s="5"/>
      <c r="H52" s="21" t="s">
        <v>70</v>
      </c>
      <c r="I52" s="5">
        <v>2026</v>
      </c>
      <c r="J52" s="5">
        <v>2027</v>
      </c>
      <c r="K52" s="21" t="s">
        <v>71</v>
      </c>
      <c r="L52" s="23" t="s">
        <v>19</v>
      </c>
      <c r="M52" s="11"/>
      <c r="N52" s="11"/>
      <c r="O52" s="11"/>
      <c r="P52" s="11"/>
      <c r="Q52" s="11"/>
      <c r="R52" s="11"/>
      <c r="S52" s="11"/>
      <c r="T52" s="11"/>
      <c r="U52" s="11"/>
      <c r="V52" s="11"/>
      <c r="W52" s="11"/>
      <c r="X52" s="11"/>
      <c r="Y52" s="11"/>
      <c r="Z52" s="11"/>
    </row>
    <row r="53" spans="1:26" ht="60" x14ac:dyDescent="0.25">
      <c r="A53" s="5" t="s">
        <v>72</v>
      </c>
      <c r="B53" s="21" t="s">
        <v>73</v>
      </c>
      <c r="C53" s="5"/>
      <c r="D53" s="27">
        <v>100000</v>
      </c>
      <c r="E53" s="27"/>
      <c r="F53" s="27">
        <v>100000</v>
      </c>
      <c r="G53" s="5"/>
      <c r="H53" s="21" t="s">
        <v>74</v>
      </c>
      <c r="I53" s="5">
        <v>2026</v>
      </c>
      <c r="J53" s="5">
        <v>2027</v>
      </c>
      <c r="K53" s="21" t="s">
        <v>18</v>
      </c>
      <c r="L53" s="23" t="s">
        <v>19</v>
      </c>
      <c r="M53" s="11"/>
      <c r="N53" s="11"/>
      <c r="O53" s="11"/>
      <c r="P53" s="11"/>
      <c r="Q53" s="11"/>
      <c r="R53" s="11"/>
      <c r="S53" s="11"/>
      <c r="T53" s="11"/>
      <c r="U53" s="11"/>
      <c r="V53" s="11"/>
      <c r="W53" s="11"/>
      <c r="X53" s="11"/>
      <c r="Y53" s="11"/>
      <c r="Z53" s="11"/>
    </row>
    <row r="54" spans="1:26" ht="60" x14ac:dyDescent="0.25">
      <c r="A54" s="5" t="s">
        <v>75</v>
      </c>
      <c r="B54" s="21" t="s">
        <v>705</v>
      </c>
      <c r="C54" s="5"/>
      <c r="D54" s="27">
        <v>60000</v>
      </c>
      <c r="E54" s="27">
        <v>60000</v>
      </c>
      <c r="F54" s="27"/>
      <c r="G54" s="5"/>
      <c r="H54" s="21" t="s">
        <v>76</v>
      </c>
      <c r="I54" s="5">
        <v>2026</v>
      </c>
      <c r="J54" s="5">
        <v>2026</v>
      </c>
      <c r="K54" s="21" t="s">
        <v>77</v>
      </c>
      <c r="L54" s="23"/>
      <c r="M54" s="11"/>
      <c r="N54" s="11"/>
      <c r="O54" s="11"/>
      <c r="P54" s="11"/>
      <c r="Q54" s="11"/>
      <c r="R54" s="11"/>
      <c r="S54" s="11"/>
      <c r="T54" s="11"/>
      <c r="U54" s="11"/>
      <c r="V54" s="11"/>
      <c r="W54" s="11"/>
      <c r="X54" s="11"/>
      <c r="Y54" s="11"/>
      <c r="Z54" s="11"/>
    </row>
    <row r="55" spans="1:26" ht="75" x14ac:dyDescent="0.25">
      <c r="A55" s="5" t="s">
        <v>78</v>
      </c>
      <c r="B55" s="21" t="s">
        <v>706</v>
      </c>
      <c r="C55" s="5"/>
      <c r="D55" s="27">
        <v>60000</v>
      </c>
      <c r="E55" s="27">
        <f>D55*0.15</f>
        <v>9000</v>
      </c>
      <c r="F55" s="27">
        <f>D55-E55</f>
        <v>51000</v>
      </c>
      <c r="G55" s="5"/>
      <c r="H55" s="21" t="s">
        <v>79</v>
      </c>
      <c r="I55" s="5">
        <v>2026</v>
      </c>
      <c r="J55" s="5">
        <v>2027</v>
      </c>
      <c r="K55" s="21" t="s">
        <v>80</v>
      </c>
      <c r="L55" s="23" t="s">
        <v>19</v>
      </c>
      <c r="M55" s="30"/>
      <c r="N55" s="11"/>
      <c r="O55" s="11"/>
      <c r="P55" s="11"/>
      <c r="Q55" s="11"/>
      <c r="R55" s="11"/>
      <c r="S55" s="11"/>
      <c r="T55" s="11"/>
      <c r="U55" s="11"/>
      <c r="V55" s="11"/>
      <c r="W55" s="11"/>
      <c r="X55" s="11"/>
      <c r="Y55" s="11"/>
      <c r="Z55" s="11"/>
    </row>
    <row r="56" spans="1:26" ht="90" x14ac:dyDescent="0.25">
      <c r="A56" s="5" t="s">
        <v>81</v>
      </c>
      <c r="B56" s="21" t="s">
        <v>82</v>
      </c>
      <c r="C56" s="5"/>
      <c r="D56" s="27">
        <v>100000</v>
      </c>
      <c r="E56" s="27">
        <f>D56*0.15</f>
        <v>15000</v>
      </c>
      <c r="F56" s="27">
        <f>D56-E56</f>
        <v>85000</v>
      </c>
      <c r="G56" s="5"/>
      <c r="H56" s="21" t="s">
        <v>83</v>
      </c>
      <c r="I56" s="5">
        <v>2026</v>
      </c>
      <c r="J56" s="5">
        <v>2027</v>
      </c>
      <c r="K56" s="21" t="s">
        <v>84</v>
      </c>
      <c r="L56" s="23" t="s">
        <v>19</v>
      </c>
      <c r="M56" s="31"/>
      <c r="N56" s="11"/>
      <c r="O56" s="11"/>
      <c r="P56" s="11"/>
      <c r="Q56" s="11"/>
      <c r="R56" s="11"/>
      <c r="S56" s="11"/>
      <c r="T56" s="11"/>
      <c r="U56" s="11"/>
      <c r="V56" s="11"/>
      <c r="W56" s="11"/>
      <c r="X56" s="11"/>
      <c r="Y56" s="11"/>
      <c r="Z56" s="11"/>
    </row>
    <row r="57" spans="1:26" ht="75" x14ac:dyDescent="0.25">
      <c r="A57" s="5" t="s">
        <v>85</v>
      </c>
      <c r="B57" s="21" t="s">
        <v>86</v>
      </c>
      <c r="C57" s="5"/>
      <c r="D57" s="27">
        <v>720000</v>
      </c>
      <c r="E57" s="27">
        <f>D57*0.15</f>
        <v>108000</v>
      </c>
      <c r="F57" s="27">
        <f>D57-E57</f>
        <v>612000</v>
      </c>
      <c r="G57" s="5"/>
      <c r="H57" s="21" t="s">
        <v>87</v>
      </c>
      <c r="I57" s="5">
        <v>2027</v>
      </c>
      <c r="J57" s="5">
        <v>2028</v>
      </c>
      <c r="K57" s="21" t="s">
        <v>53</v>
      </c>
      <c r="L57" s="23" t="s">
        <v>19</v>
      </c>
      <c r="M57" s="11"/>
      <c r="N57" s="11"/>
      <c r="O57" s="11"/>
      <c r="P57" s="11"/>
      <c r="Q57" s="11"/>
      <c r="R57" s="11"/>
      <c r="S57" s="11"/>
      <c r="T57" s="11"/>
      <c r="U57" s="11"/>
      <c r="V57" s="11"/>
      <c r="W57" s="11"/>
      <c r="X57" s="11"/>
      <c r="Y57" s="11"/>
      <c r="Z57" s="11"/>
    </row>
    <row r="58" spans="1:26" ht="60" x14ac:dyDescent="0.25">
      <c r="A58" s="5" t="s">
        <v>88</v>
      </c>
      <c r="B58" s="21" t="s">
        <v>89</v>
      </c>
      <c r="C58" s="28"/>
      <c r="D58" s="27">
        <v>50000</v>
      </c>
      <c r="E58" s="27">
        <v>50000</v>
      </c>
      <c r="F58" s="27"/>
      <c r="G58" s="5"/>
      <c r="H58" s="21" t="s">
        <v>90</v>
      </c>
      <c r="I58" s="5">
        <v>2027</v>
      </c>
      <c r="J58" s="5">
        <v>2028</v>
      </c>
      <c r="K58" s="21" t="s">
        <v>27</v>
      </c>
      <c r="L58" s="23"/>
      <c r="M58" s="11"/>
      <c r="N58" s="11"/>
      <c r="O58" s="11"/>
      <c r="P58" s="11"/>
      <c r="Q58" s="11"/>
      <c r="R58" s="11"/>
      <c r="S58" s="11"/>
      <c r="T58" s="11"/>
      <c r="U58" s="11"/>
      <c r="V58" s="11"/>
      <c r="W58" s="11"/>
      <c r="X58" s="11"/>
      <c r="Y58" s="11"/>
      <c r="Z58" s="11"/>
    </row>
    <row r="59" spans="1:26" ht="75" x14ac:dyDescent="0.25">
      <c r="A59" s="5" t="s">
        <v>91</v>
      </c>
      <c r="B59" s="21" t="s">
        <v>92</v>
      </c>
      <c r="C59" s="5"/>
      <c r="D59" s="27">
        <v>240000</v>
      </c>
      <c r="E59" s="27">
        <f>D59*0.15</f>
        <v>36000</v>
      </c>
      <c r="F59" s="27">
        <f>D59-E59</f>
        <v>204000</v>
      </c>
      <c r="G59" s="5"/>
      <c r="H59" s="21" t="s">
        <v>93</v>
      </c>
      <c r="I59" s="5">
        <v>2027</v>
      </c>
      <c r="J59" s="5">
        <v>2028</v>
      </c>
      <c r="K59" s="21" t="s">
        <v>46</v>
      </c>
      <c r="L59" s="23" t="s">
        <v>19</v>
      </c>
      <c r="M59" s="32"/>
      <c r="N59" s="11"/>
      <c r="O59" s="11"/>
      <c r="P59" s="11"/>
      <c r="Q59" s="11"/>
      <c r="R59" s="11"/>
      <c r="S59" s="11"/>
      <c r="T59" s="11"/>
      <c r="U59" s="11"/>
      <c r="V59" s="11"/>
      <c r="W59" s="11"/>
      <c r="X59" s="11"/>
      <c r="Y59" s="11"/>
      <c r="Z59" s="11"/>
    </row>
    <row r="60" spans="1:26" ht="60" x14ac:dyDescent="0.25">
      <c r="A60" s="5" t="s">
        <v>94</v>
      </c>
      <c r="B60" s="21" t="s">
        <v>95</v>
      </c>
      <c r="C60" s="5"/>
      <c r="D60" s="27">
        <v>70000</v>
      </c>
      <c r="E60" s="27">
        <f>D60*0.15</f>
        <v>10500</v>
      </c>
      <c r="F60" s="27">
        <f>D60-E60</f>
        <v>59500</v>
      </c>
      <c r="G60" s="5"/>
      <c r="H60" s="21" t="s">
        <v>96</v>
      </c>
      <c r="I60" s="5">
        <v>2027</v>
      </c>
      <c r="J60" s="5">
        <v>2027</v>
      </c>
      <c r="K60" s="21" t="s">
        <v>97</v>
      </c>
      <c r="L60" s="23" t="s">
        <v>19</v>
      </c>
      <c r="M60" s="11"/>
      <c r="N60" s="11"/>
      <c r="O60" s="11"/>
      <c r="P60" s="11"/>
      <c r="Q60" s="11"/>
      <c r="R60" s="11"/>
      <c r="S60" s="11"/>
      <c r="T60" s="11"/>
      <c r="U60" s="11"/>
      <c r="V60" s="11"/>
      <c r="W60" s="11"/>
      <c r="X60" s="11"/>
      <c r="Y60" s="11"/>
      <c r="Z60" s="11"/>
    </row>
    <row r="61" spans="1:26" ht="60" x14ac:dyDescent="0.25">
      <c r="A61" s="33" t="s">
        <v>98</v>
      </c>
      <c r="B61" s="34" t="s">
        <v>99</v>
      </c>
      <c r="C61" s="33"/>
      <c r="D61" s="35">
        <v>434766</v>
      </c>
      <c r="E61" s="35">
        <v>65214.9</v>
      </c>
      <c r="F61" s="35">
        <v>369551.1</v>
      </c>
      <c r="G61" s="33"/>
      <c r="H61" s="34" t="s">
        <v>100</v>
      </c>
      <c r="I61" s="33">
        <v>2027</v>
      </c>
      <c r="J61" s="33">
        <v>2028</v>
      </c>
      <c r="K61" s="34" t="s">
        <v>31</v>
      </c>
      <c r="L61" s="36" t="s">
        <v>19</v>
      </c>
      <c r="M61" s="11"/>
      <c r="N61" s="11"/>
      <c r="O61" s="11"/>
      <c r="P61" s="11"/>
      <c r="Q61" s="11"/>
      <c r="R61" s="11"/>
      <c r="S61" s="11"/>
      <c r="T61" s="11"/>
      <c r="U61" s="11"/>
      <c r="V61" s="11"/>
      <c r="W61" s="11"/>
      <c r="X61" s="11"/>
      <c r="Y61" s="11"/>
      <c r="Z61" s="11"/>
    </row>
    <row r="62" spans="1:26" ht="75" x14ac:dyDescent="0.25">
      <c r="A62" s="5" t="s">
        <v>729</v>
      </c>
      <c r="B62" s="1" t="s">
        <v>736</v>
      </c>
      <c r="C62" s="18"/>
      <c r="D62" s="37">
        <v>200000</v>
      </c>
      <c r="E62" s="37">
        <f>D62*0.15</f>
        <v>30000</v>
      </c>
      <c r="F62" s="37">
        <f>D62-E62</f>
        <v>170000</v>
      </c>
      <c r="G62" s="18"/>
      <c r="H62" s="1" t="s">
        <v>738</v>
      </c>
      <c r="I62" s="18">
        <v>2027</v>
      </c>
      <c r="J62" s="18">
        <v>2028</v>
      </c>
      <c r="K62" s="1" t="s">
        <v>53</v>
      </c>
      <c r="L62" s="38" t="s">
        <v>19</v>
      </c>
      <c r="M62" s="11"/>
      <c r="N62" s="11"/>
      <c r="O62" s="11"/>
      <c r="P62" s="11"/>
      <c r="Q62" s="11"/>
      <c r="R62" s="11"/>
      <c r="S62" s="11"/>
      <c r="T62" s="11"/>
      <c r="U62" s="11"/>
      <c r="V62" s="11"/>
      <c r="W62" s="11"/>
      <c r="X62" s="11"/>
      <c r="Y62" s="11"/>
      <c r="Z62" s="11"/>
    </row>
    <row r="63" spans="1:26" ht="60" x14ac:dyDescent="0.25">
      <c r="A63" s="33" t="s">
        <v>737</v>
      </c>
      <c r="B63" s="1" t="s">
        <v>810</v>
      </c>
      <c r="C63" s="18"/>
      <c r="D63" s="37">
        <v>795000</v>
      </c>
      <c r="E63" s="37">
        <v>119250</v>
      </c>
      <c r="F63" s="37">
        <v>675750</v>
      </c>
      <c r="G63" s="18"/>
      <c r="H63" s="1" t="s">
        <v>811</v>
      </c>
      <c r="I63" s="18">
        <v>2025</v>
      </c>
      <c r="J63" s="18">
        <v>2027</v>
      </c>
      <c r="K63" s="1" t="s">
        <v>35</v>
      </c>
      <c r="L63" s="38" t="s">
        <v>19</v>
      </c>
      <c r="M63" s="11"/>
      <c r="N63" s="11"/>
      <c r="O63" s="11"/>
      <c r="P63" s="11"/>
      <c r="Q63" s="11"/>
      <c r="R63" s="11"/>
      <c r="S63" s="11"/>
      <c r="T63" s="11"/>
      <c r="U63" s="11"/>
      <c r="V63" s="11"/>
      <c r="W63" s="11"/>
      <c r="X63" s="11"/>
      <c r="Y63" s="11"/>
      <c r="Z63" s="11"/>
    </row>
    <row r="64" spans="1:26" ht="216.75" x14ac:dyDescent="0.25">
      <c r="A64" s="140" t="s">
        <v>812</v>
      </c>
      <c r="B64" s="121" t="s">
        <v>801</v>
      </c>
      <c r="C64" s="124" t="s">
        <v>802</v>
      </c>
      <c r="D64" s="123">
        <v>967567.1</v>
      </c>
      <c r="E64" s="123">
        <v>145135.1</v>
      </c>
      <c r="F64" s="123">
        <v>822432</v>
      </c>
      <c r="G64" s="122"/>
      <c r="H64" s="121" t="s">
        <v>814</v>
      </c>
      <c r="I64" s="122">
        <v>2026</v>
      </c>
      <c r="J64" s="122">
        <v>2027</v>
      </c>
      <c r="K64" s="121" t="s">
        <v>813</v>
      </c>
      <c r="L64" s="141" t="s">
        <v>19</v>
      </c>
      <c r="M64" s="11"/>
      <c r="N64" s="11"/>
      <c r="O64" s="11"/>
      <c r="P64" s="11"/>
      <c r="Q64" s="11"/>
      <c r="R64" s="11"/>
      <c r="S64" s="11"/>
      <c r="T64" s="11"/>
      <c r="U64" s="11"/>
      <c r="V64" s="11"/>
      <c r="W64" s="11"/>
      <c r="X64" s="11"/>
      <c r="Y64" s="11"/>
      <c r="Z64" s="11"/>
    </row>
    <row r="65" spans="1:26" x14ac:dyDescent="0.25">
      <c r="A65" s="173" t="s">
        <v>101</v>
      </c>
      <c r="B65" s="174"/>
      <c r="C65" s="174"/>
      <c r="D65" s="174"/>
      <c r="E65" s="174"/>
      <c r="F65" s="174"/>
      <c r="G65" s="174"/>
      <c r="H65" s="174"/>
      <c r="I65" s="174"/>
      <c r="J65" s="174"/>
      <c r="K65" s="174"/>
      <c r="L65" s="175"/>
      <c r="M65" s="11"/>
      <c r="N65" s="11"/>
      <c r="O65" s="11"/>
      <c r="P65" s="11"/>
      <c r="Q65" s="11"/>
      <c r="R65" s="11"/>
      <c r="S65" s="11"/>
      <c r="T65" s="11"/>
      <c r="U65" s="11"/>
      <c r="V65" s="11"/>
      <c r="W65" s="11"/>
      <c r="X65" s="11"/>
      <c r="Y65" s="11"/>
      <c r="Z65" s="11"/>
    </row>
    <row r="66" spans="1:26" x14ac:dyDescent="0.25">
      <c r="A66" s="39"/>
      <c r="B66" s="39"/>
      <c r="C66" s="39"/>
      <c r="D66" s="39"/>
      <c r="E66" s="40"/>
      <c r="F66" s="40"/>
      <c r="G66" s="39"/>
      <c r="H66" s="39"/>
      <c r="I66" s="39"/>
      <c r="J66" s="39"/>
      <c r="K66" s="39"/>
      <c r="L66" s="41"/>
      <c r="M66" s="11"/>
      <c r="N66" s="11"/>
      <c r="O66" s="11"/>
      <c r="P66" s="11"/>
      <c r="Q66" s="11"/>
      <c r="R66" s="11"/>
      <c r="S66" s="11"/>
      <c r="T66" s="11"/>
      <c r="U66" s="11"/>
      <c r="V66" s="11"/>
      <c r="W66" s="11"/>
      <c r="X66" s="11"/>
      <c r="Y66" s="11"/>
      <c r="Z66" s="11"/>
    </row>
    <row r="67" spans="1:26" x14ac:dyDescent="0.25">
      <c r="A67" s="170" t="s">
        <v>102</v>
      </c>
      <c r="B67" s="171"/>
      <c r="C67" s="171"/>
      <c r="D67" s="171"/>
      <c r="E67" s="171"/>
      <c r="F67" s="171"/>
      <c r="G67" s="171"/>
      <c r="H67" s="171"/>
      <c r="I67" s="171"/>
      <c r="J67" s="171"/>
      <c r="K67" s="171"/>
      <c r="L67" s="172"/>
      <c r="M67" s="11"/>
      <c r="N67" s="11"/>
      <c r="O67" s="11"/>
      <c r="P67" s="11"/>
      <c r="Q67" s="11"/>
      <c r="R67" s="11"/>
      <c r="S67" s="11"/>
      <c r="T67" s="11"/>
      <c r="U67" s="11"/>
      <c r="V67" s="11"/>
      <c r="W67" s="11"/>
      <c r="X67" s="11"/>
      <c r="Y67" s="11"/>
      <c r="Z67" s="11"/>
    </row>
    <row r="68" spans="1:26" x14ac:dyDescent="0.25">
      <c r="A68" s="176" t="s">
        <v>103</v>
      </c>
      <c r="B68" s="177"/>
      <c r="C68" s="177"/>
      <c r="D68" s="177"/>
      <c r="E68" s="177"/>
      <c r="F68" s="177"/>
      <c r="G68" s="177"/>
      <c r="H68" s="177"/>
      <c r="I68" s="177"/>
      <c r="J68" s="177"/>
      <c r="K68" s="177"/>
      <c r="L68" s="178"/>
      <c r="M68" s="11"/>
      <c r="N68" s="11"/>
      <c r="O68" s="11"/>
      <c r="P68" s="11"/>
      <c r="Q68" s="11"/>
      <c r="R68" s="11"/>
      <c r="S68" s="11"/>
      <c r="T68" s="11"/>
      <c r="U68" s="11"/>
      <c r="V68" s="11"/>
      <c r="W68" s="11"/>
      <c r="X68" s="11"/>
      <c r="Y68" s="11"/>
      <c r="Z68" s="11"/>
    </row>
    <row r="69" spans="1:26" ht="191.25" x14ac:dyDescent="0.25">
      <c r="A69" s="42" t="s">
        <v>104</v>
      </c>
      <c r="B69" s="21" t="s">
        <v>105</v>
      </c>
      <c r="C69" s="43" t="s">
        <v>106</v>
      </c>
      <c r="D69" s="42" t="s">
        <v>107</v>
      </c>
      <c r="E69" s="44"/>
      <c r="F69" s="44" t="s">
        <v>108</v>
      </c>
      <c r="G69" s="42" t="s">
        <v>109</v>
      </c>
      <c r="H69" s="21" t="s">
        <v>110</v>
      </c>
      <c r="I69" s="42">
        <v>2025</v>
      </c>
      <c r="J69" s="42">
        <v>2027</v>
      </c>
      <c r="K69" s="21" t="s">
        <v>682</v>
      </c>
      <c r="L69" s="6" t="s">
        <v>19</v>
      </c>
      <c r="M69" s="11"/>
      <c r="N69" s="11"/>
      <c r="O69" s="11"/>
      <c r="P69" s="11"/>
      <c r="Q69" s="11"/>
      <c r="R69" s="11"/>
      <c r="S69" s="11"/>
      <c r="T69" s="11"/>
      <c r="U69" s="11"/>
      <c r="V69" s="11"/>
      <c r="W69" s="11"/>
      <c r="X69" s="11"/>
      <c r="Y69" s="11"/>
      <c r="Z69" s="11"/>
    </row>
    <row r="70" spans="1:26" ht="63.75" x14ac:dyDescent="0.25">
      <c r="A70" s="42" t="s">
        <v>111</v>
      </c>
      <c r="B70" s="21" t="s">
        <v>112</v>
      </c>
      <c r="C70" s="42"/>
      <c r="D70" s="44">
        <v>150000</v>
      </c>
      <c r="E70" s="44">
        <f>D70*0.15</f>
        <v>22500</v>
      </c>
      <c r="F70" s="44">
        <f>D70-E70</f>
        <v>127500</v>
      </c>
      <c r="G70" s="42"/>
      <c r="H70" s="21" t="s">
        <v>113</v>
      </c>
      <c r="I70" s="42">
        <v>2026</v>
      </c>
      <c r="J70" s="42">
        <v>2029</v>
      </c>
      <c r="K70" s="21" t="s">
        <v>114</v>
      </c>
      <c r="L70" s="6" t="s">
        <v>19</v>
      </c>
      <c r="M70" s="11"/>
      <c r="N70" s="11"/>
      <c r="O70" s="11"/>
      <c r="P70" s="11"/>
      <c r="Q70" s="11"/>
      <c r="R70" s="11"/>
      <c r="S70" s="11"/>
      <c r="T70" s="11"/>
      <c r="U70" s="11"/>
      <c r="V70" s="11"/>
      <c r="W70" s="11"/>
      <c r="X70" s="11"/>
      <c r="Y70" s="11"/>
      <c r="Z70" s="11"/>
    </row>
    <row r="71" spans="1:26" ht="63.75" x14ac:dyDescent="0.25">
      <c r="A71" s="42" t="s">
        <v>115</v>
      </c>
      <c r="B71" s="21" t="s">
        <v>116</v>
      </c>
      <c r="C71" s="42"/>
      <c r="D71" s="44">
        <v>60000</v>
      </c>
      <c r="E71" s="44">
        <f>D71*0.15</f>
        <v>9000</v>
      </c>
      <c r="F71" s="44">
        <f>D71-E71</f>
        <v>51000</v>
      </c>
      <c r="G71" s="42"/>
      <c r="H71" s="21" t="s">
        <v>117</v>
      </c>
      <c r="I71" s="42">
        <v>2026</v>
      </c>
      <c r="J71" s="42">
        <v>2026</v>
      </c>
      <c r="K71" s="21" t="s">
        <v>114</v>
      </c>
      <c r="L71" s="6" t="s">
        <v>19</v>
      </c>
      <c r="M71" s="11"/>
      <c r="N71" s="11"/>
      <c r="O71" s="11"/>
      <c r="P71" s="11"/>
      <c r="Q71" s="11"/>
      <c r="R71" s="11"/>
      <c r="S71" s="11"/>
      <c r="T71" s="11"/>
      <c r="U71" s="11"/>
      <c r="V71" s="11"/>
      <c r="W71" s="11"/>
      <c r="X71" s="11"/>
      <c r="Y71" s="11"/>
      <c r="Z71" s="11"/>
    </row>
    <row r="72" spans="1:26" ht="90" x14ac:dyDescent="0.25">
      <c r="A72" s="42" t="s">
        <v>118</v>
      </c>
      <c r="B72" s="21" t="s">
        <v>119</v>
      </c>
      <c r="C72" s="42"/>
      <c r="D72" s="44">
        <v>50000</v>
      </c>
      <c r="E72" s="44">
        <f>D72*0.15</f>
        <v>7500</v>
      </c>
      <c r="F72" s="44">
        <f>D72-E72</f>
        <v>42500</v>
      </c>
      <c r="G72" s="42"/>
      <c r="H72" s="21" t="s">
        <v>120</v>
      </c>
      <c r="I72" s="42">
        <v>2027</v>
      </c>
      <c r="J72" s="42">
        <v>2027</v>
      </c>
      <c r="K72" s="21" t="s">
        <v>121</v>
      </c>
      <c r="L72" s="6" t="s">
        <v>19</v>
      </c>
      <c r="M72" s="11"/>
      <c r="N72" s="11"/>
      <c r="O72" s="11"/>
      <c r="P72" s="11"/>
      <c r="Q72" s="11"/>
      <c r="R72" s="11"/>
      <c r="S72" s="11"/>
      <c r="T72" s="11"/>
      <c r="U72" s="11"/>
      <c r="V72" s="11"/>
      <c r="W72" s="11"/>
      <c r="X72" s="11"/>
      <c r="Y72" s="11"/>
      <c r="Z72" s="11"/>
    </row>
    <row r="73" spans="1:26" ht="90" x14ac:dyDescent="0.25">
      <c r="A73" s="45" t="s">
        <v>122</v>
      </c>
      <c r="B73" s="34" t="s">
        <v>123</v>
      </c>
      <c r="C73" s="45"/>
      <c r="D73" s="46">
        <v>106715</v>
      </c>
      <c r="E73" s="46">
        <v>16007</v>
      </c>
      <c r="F73" s="46">
        <v>90708</v>
      </c>
      <c r="G73" s="45"/>
      <c r="H73" s="34" t="s">
        <v>124</v>
      </c>
      <c r="I73" s="45">
        <v>2027</v>
      </c>
      <c r="J73" s="45">
        <v>2028</v>
      </c>
      <c r="K73" s="34" t="s">
        <v>121</v>
      </c>
      <c r="L73" s="47" t="s">
        <v>19</v>
      </c>
      <c r="M73" s="11"/>
      <c r="N73" s="11"/>
      <c r="O73" s="11"/>
      <c r="P73" s="11"/>
      <c r="Q73" s="11"/>
      <c r="R73" s="11"/>
      <c r="S73" s="11"/>
      <c r="T73" s="11"/>
      <c r="U73" s="11"/>
      <c r="V73" s="11"/>
      <c r="W73" s="11"/>
      <c r="X73" s="11"/>
      <c r="Y73" s="11"/>
      <c r="Z73" s="11"/>
    </row>
    <row r="74" spans="1:26" ht="75" x14ac:dyDescent="0.25">
      <c r="A74" s="19" t="s">
        <v>740</v>
      </c>
      <c r="B74" s="1" t="s">
        <v>742</v>
      </c>
      <c r="C74" s="19"/>
      <c r="D74" s="20">
        <v>30000</v>
      </c>
      <c r="E74" s="20">
        <v>2712</v>
      </c>
      <c r="F74" s="20">
        <v>25500</v>
      </c>
      <c r="G74" s="20">
        <v>1788</v>
      </c>
      <c r="H74" s="1" t="s">
        <v>741</v>
      </c>
      <c r="I74" s="19">
        <v>2025</v>
      </c>
      <c r="J74" s="19">
        <v>2026</v>
      </c>
      <c r="K74" s="1" t="s">
        <v>191</v>
      </c>
      <c r="L74" s="48" t="s">
        <v>19</v>
      </c>
      <c r="M74" s="11"/>
      <c r="N74" s="11"/>
      <c r="O74" s="11"/>
      <c r="P74" s="11"/>
      <c r="Q74" s="11"/>
      <c r="R74" s="11"/>
      <c r="S74" s="11"/>
      <c r="T74" s="11"/>
      <c r="U74" s="11"/>
      <c r="V74" s="11"/>
      <c r="W74" s="11"/>
      <c r="X74" s="11"/>
      <c r="Y74" s="11"/>
      <c r="Z74" s="11"/>
    </row>
    <row r="75" spans="1:26" x14ac:dyDescent="0.25">
      <c r="A75" s="179" t="s">
        <v>125</v>
      </c>
      <c r="B75" s="180"/>
      <c r="C75" s="180"/>
      <c r="D75" s="180"/>
      <c r="E75" s="180"/>
      <c r="F75" s="180"/>
      <c r="G75" s="180"/>
      <c r="H75" s="180"/>
      <c r="I75" s="180"/>
      <c r="J75" s="180"/>
      <c r="K75" s="180"/>
      <c r="L75" s="181"/>
      <c r="M75" s="11"/>
      <c r="N75" s="11"/>
      <c r="O75" s="11"/>
      <c r="P75" s="11"/>
      <c r="Q75" s="11"/>
      <c r="R75" s="11"/>
      <c r="S75" s="11"/>
      <c r="T75" s="11"/>
      <c r="U75" s="11"/>
      <c r="V75" s="11"/>
      <c r="W75" s="11"/>
      <c r="X75" s="11"/>
      <c r="Y75" s="11"/>
      <c r="Z75" s="11"/>
    </row>
    <row r="76" spans="1:26" x14ac:dyDescent="0.25">
      <c r="A76" s="5"/>
      <c r="B76" s="5"/>
      <c r="C76" s="5"/>
      <c r="D76" s="5"/>
      <c r="E76" s="27"/>
      <c r="F76" s="27"/>
      <c r="G76" s="5"/>
      <c r="H76" s="5"/>
      <c r="I76" s="5"/>
      <c r="J76" s="5"/>
      <c r="K76" s="5"/>
      <c r="L76" s="49"/>
      <c r="M76" s="11"/>
      <c r="N76" s="11"/>
      <c r="O76" s="11"/>
      <c r="P76" s="11"/>
      <c r="Q76" s="11"/>
      <c r="R76" s="11"/>
      <c r="S76" s="11"/>
      <c r="T76" s="11"/>
      <c r="U76" s="11"/>
      <c r="V76" s="11"/>
      <c r="W76" s="11"/>
      <c r="X76" s="11"/>
      <c r="Y76" s="11"/>
      <c r="Z76" s="11"/>
    </row>
    <row r="77" spans="1:26" x14ac:dyDescent="0.25">
      <c r="A77" s="170" t="s">
        <v>126</v>
      </c>
      <c r="B77" s="171"/>
      <c r="C77" s="171"/>
      <c r="D77" s="171"/>
      <c r="E77" s="171"/>
      <c r="F77" s="171"/>
      <c r="G77" s="171"/>
      <c r="H77" s="171"/>
      <c r="I77" s="171"/>
      <c r="J77" s="171"/>
      <c r="K77" s="171"/>
      <c r="L77" s="172"/>
      <c r="M77" s="11"/>
      <c r="N77" s="11"/>
      <c r="O77" s="11"/>
      <c r="P77" s="11"/>
      <c r="Q77" s="11"/>
      <c r="R77" s="11"/>
      <c r="S77" s="11"/>
      <c r="T77" s="11"/>
      <c r="U77" s="11"/>
      <c r="V77" s="11"/>
      <c r="W77" s="11"/>
      <c r="X77" s="11"/>
      <c r="Y77" s="11"/>
      <c r="Z77" s="11"/>
    </row>
    <row r="78" spans="1:26" x14ac:dyDescent="0.25">
      <c r="A78" s="176" t="s">
        <v>127</v>
      </c>
      <c r="B78" s="177"/>
      <c r="C78" s="177"/>
      <c r="D78" s="177"/>
      <c r="E78" s="177"/>
      <c r="F78" s="177"/>
      <c r="G78" s="177"/>
      <c r="H78" s="177"/>
      <c r="I78" s="177"/>
      <c r="J78" s="177"/>
      <c r="K78" s="177"/>
      <c r="L78" s="178"/>
      <c r="M78" s="11"/>
      <c r="N78" s="11"/>
      <c r="O78" s="11"/>
      <c r="P78" s="11"/>
      <c r="Q78" s="11"/>
      <c r="R78" s="11"/>
      <c r="S78" s="11"/>
      <c r="T78" s="11"/>
      <c r="U78" s="11"/>
      <c r="V78" s="11"/>
      <c r="W78" s="11"/>
      <c r="X78" s="11"/>
      <c r="Y78" s="11"/>
      <c r="Z78" s="11"/>
    </row>
    <row r="79" spans="1:26" x14ac:dyDescent="0.25">
      <c r="A79" s="5"/>
      <c r="B79" s="5"/>
      <c r="C79" s="5"/>
      <c r="D79" s="5"/>
      <c r="E79" s="27"/>
      <c r="F79" s="27"/>
      <c r="G79" s="5"/>
      <c r="H79" s="5"/>
      <c r="I79" s="5"/>
      <c r="J79" s="5"/>
      <c r="K79" s="5"/>
      <c r="L79" s="49"/>
      <c r="M79" s="11"/>
      <c r="N79" s="11"/>
      <c r="O79" s="11"/>
      <c r="P79" s="11"/>
      <c r="Q79" s="11"/>
      <c r="R79" s="11"/>
      <c r="S79" s="11"/>
      <c r="T79" s="11"/>
      <c r="U79" s="11"/>
      <c r="V79" s="11"/>
      <c r="W79" s="11"/>
      <c r="X79" s="11"/>
      <c r="Y79" s="11"/>
      <c r="Z79" s="11"/>
    </row>
    <row r="80" spans="1:26" x14ac:dyDescent="0.25">
      <c r="A80" s="176" t="s">
        <v>128</v>
      </c>
      <c r="B80" s="177"/>
      <c r="C80" s="177"/>
      <c r="D80" s="177"/>
      <c r="E80" s="177"/>
      <c r="F80" s="177"/>
      <c r="G80" s="177"/>
      <c r="H80" s="177"/>
      <c r="I80" s="177"/>
      <c r="J80" s="177"/>
      <c r="K80" s="177"/>
      <c r="L80" s="178"/>
      <c r="M80" s="11"/>
      <c r="N80" s="11"/>
      <c r="O80" s="11"/>
      <c r="P80" s="11"/>
      <c r="Q80" s="11"/>
      <c r="R80" s="11"/>
      <c r="S80" s="11"/>
      <c r="T80" s="11"/>
      <c r="U80" s="11"/>
      <c r="V80" s="11"/>
      <c r="W80" s="11"/>
      <c r="X80" s="11"/>
      <c r="Y80" s="11"/>
      <c r="Z80" s="11"/>
    </row>
    <row r="81" spans="1:26" x14ac:dyDescent="0.25">
      <c r="A81" s="5"/>
      <c r="B81" s="5"/>
      <c r="C81" s="5"/>
      <c r="D81" s="5"/>
      <c r="E81" s="27"/>
      <c r="F81" s="27"/>
      <c r="G81" s="5"/>
      <c r="H81" s="5"/>
      <c r="I81" s="5"/>
      <c r="J81" s="5"/>
      <c r="K81" s="5"/>
      <c r="L81" s="49"/>
      <c r="M81" s="11"/>
      <c r="N81" s="11"/>
      <c r="O81" s="11"/>
      <c r="P81" s="11"/>
      <c r="Q81" s="11"/>
      <c r="R81" s="11"/>
      <c r="S81" s="11"/>
      <c r="T81" s="11"/>
      <c r="U81" s="11"/>
      <c r="V81" s="11"/>
      <c r="W81" s="11"/>
      <c r="X81" s="11"/>
      <c r="Y81" s="11"/>
      <c r="Z81" s="11"/>
    </row>
    <row r="82" spans="1:26" x14ac:dyDescent="0.25">
      <c r="A82" s="170" t="s">
        <v>129</v>
      </c>
      <c r="B82" s="171"/>
      <c r="C82" s="171"/>
      <c r="D82" s="171"/>
      <c r="E82" s="171"/>
      <c r="F82" s="171"/>
      <c r="G82" s="171"/>
      <c r="H82" s="171"/>
      <c r="I82" s="171"/>
      <c r="J82" s="171"/>
      <c r="K82" s="171"/>
      <c r="L82" s="172"/>
      <c r="M82" s="11"/>
      <c r="N82" s="11"/>
      <c r="O82" s="11"/>
      <c r="P82" s="11"/>
      <c r="Q82" s="11"/>
      <c r="R82" s="11"/>
      <c r="S82" s="11"/>
      <c r="T82" s="11"/>
      <c r="U82" s="11"/>
      <c r="V82" s="11"/>
      <c r="W82" s="11"/>
      <c r="X82" s="11"/>
      <c r="Y82" s="11"/>
      <c r="Z82" s="11"/>
    </row>
    <row r="83" spans="1:26" x14ac:dyDescent="0.25">
      <c r="A83" s="176" t="s">
        <v>130</v>
      </c>
      <c r="B83" s="177"/>
      <c r="C83" s="177"/>
      <c r="D83" s="177"/>
      <c r="E83" s="177"/>
      <c r="F83" s="177"/>
      <c r="G83" s="177"/>
      <c r="H83" s="177"/>
      <c r="I83" s="177"/>
      <c r="J83" s="177"/>
      <c r="K83" s="177"/>
      <c r="L83" s="178"/>
      <c r="M83" s="11"/>
      <c r="N83" s="11"/>
      <c r="O83" s="11"/>
      <c r="P83" s="11"/>
      <c r="Q83" s="11"/>
      <c r="R83" s="11"/>
      <c r="S83" s="11"/>
      <c r="T83" s="11"/>
      <c r="U83" s="11"/>
      <c r="V83" s="11"/>
      <c r="W83" s="11"/>
      <c r="X83" s="11"/>
      <c r="Y83" s="11"/>
      <c r="Z83" s="11"/>
    </row>
    <row r="84" spans="1:26" ht="63.75" x14ac:dyDescent="0.25">
      <c r="A84" s="2" t="s">
        <v>131</v>
      </c>
      <c r="B84" s="3" t="s">
        <v>132</v>
      </c>
      <c r="C84" s="3"/>
      <c r="D84" s="44">
        <v>100000</v>
      </c>
      <c r="E84" s="44">
        <f>D84*0.15</f>
        <v>15000</v>
      </c>
      <c r="F84" s="44">
        <f>D84-E84</f>
        <v>85000</v>
      </c>
      <c r="G84" s="50"/>
      <c r="H84" s="3" t="s">
        <v>133</v>
      </c>
      <c r="I84" s="5">
        <v>2026</v>
      </c>
      <c r="J84" s="5">
        <v>2028</v>
      </c>
      <c r="K84" s="51" t="s">
        <v>134</v>
      </c>
      <c r="L84" s="6" t="s">
        <v>19</v>
      </c>
      <c r="M84" s="11"/>
      <c r="N84" s="11"/>
      <c r="O84" s="11"/>
      <c r="P84" s="11"/>
      <c r="Q84" s="11"/>
      <c r="R84" s="11"/>
      <c r="S84" s="11"/>
      <c r="T84" s="11"/>
      <c r="U84" s="11"/>
      <c r="V84" s="11"/>
      <c r="W84" s="11"/>
      <c r="X84" s="11"/>
      <c r="Y84" s="11"/>
      <c r="Z84" s="11"/>
    </row>
    <row r="85" spans="1:26" ht="63.75" x14ac:dyDescent="0.25">
      <c r="A85" s="2" t="s">
        <v>135</v>
      </c>
      <c r="B85" s="3" t="s">
        <v>136</v>
      </c>
      <c r="C85" s="3"/>
      <c r="D85" s="44">
        <v>50000</v>
      </c>
      <c r="E85" s="44">
        <f>D85*0.15</f>
        <v>7500</v>
      </c>
      <c r="F85" s="44">
        <f>D85-E85</f>
        <v>42500</v>
      </c>
      <c r="G85" s="50"/>
      <c r="H85" s="3" t="s">
        <v>137</v>
      </c>
      <c r="I85" s="5">
        <v>2027</v>
      </c>
      <c r="J85" s="5">
        <v>2027</v>
      </c>
      <c r="K85" s="21" t="s">
        <v>138</v>
      </c>
      <c r="L85" s="6" t="s">
        <v>19</v>
      </c>
      <c r="M85" s="11"/>
      <c r="N85" s="11"/>
      <c r="O85" s="11"/>
      <c r="P85" s="11"/>
      <c r="Q85" s="11"/>
      <c r="R85" s="11"/>
      <c r="S85" s="11"/>
      <c r="T85" s="11"/>
      <c r="U85" s="11"/>
      <c r="V85" s="11"/>
      <c r="W85" s="11"/>
      <c r="X85" s="11"/>
      <c r="Y85" s="11"/>
      <c r="Z85" s="11"/>
    </row>
    <row r="86" spans="1:26" x14ac:dyDescent="0.25">
      <c r="A86" s="176" t="s">
        <v>139</v>
      </c>
      <c r="B86" s="177"/>
      <c r="C86" s="177"/>
      <c r="D86" s="177"/>
      <c r="E86" s="177"/>
      <c r="F86" s="177"/>
      <c r="G86" s="177"/>
      <c r="H86" s="177"/>
      <c r="I86" s="177"/>
      <c r="J86" s="177"/>
      <c r="K86" s="177"/>
      <c r="L86" s="178"/>
      <c r="M86" s="11"/>
      <c r="N86" s="11"/>
      <c r="O86" s="11"/>
      <c r="P86" s="11"/>
      <c r="Q86" s="11"/>
      <c r="R86" s="11"/>
      <c r="S86" s="11"/>
      <c r="T86" s="11"/>
      <c r="U86" s="11"/>
      <c r="V86" s="11"/>
      <c r="W86" s="11"/>
      <c r="X86" s="11"/>
      <c r="Y86" s="11"/>
      <c r="Z86" s="11"/>
    </row>
    <row r="87" spans="1:26" x14ac:dyDescent="0.25">
      <c r="A87" s="5"/>
      <c r="B87" s="5"/>
      <c r="C87" s="5"/>
      <c r="D87" s="5"/>
      <c r="E87" s="27"/>
      <c r="F87" s="27"/>
      <c r="G87" s="5"/>
      <c r="H87" s="5"/>
      <c r="I87" s="5"/>
      <c r="J87" s="5"/>
      <c r="K87" s="5"/>
      <c r="L87" s="49"/>
      <c r="M87" s="11"/>
      <c r="N87" s="11"/>
      <c r="O87" s="11"/>
      <c r="P87" s="11"/>
      <c r="Q87" s="11"/>
      <c r="R87" s="11"/>
      <c r="S87" s="11"/>
      <c r="T87" s="11"/>
      <c r="U87" s="11"/>
      <c r="V87" s="11"/>
      <c r="W87" s="11"/>
      <c r="X87" s="11"/>
      <c r="Y87" s="11"/>
      <c r="Z87" s="11"/>
    </row>
    <row r="88" spans="1:26" x14ac:dyDescent="0.25">
      <c r="A88" s="182" t="s">
        <v>140</v>
      </c>
      <c r="B88" s="183"/>
      <c r="C88" s="183"/>
      <c r="D88" s="183"/>
      <c r="E88" s="183"/>
      <c r="F88" s="183"/>
      <c r="G88" s="183"/>
      <c r="H88" s="183"/>
      <c r="I88" s="183"/>
      <c r="J88" s="183"/>
      <c r="K88" s="183"/>
      <c r="L88" s="184"/>
    </row>
    <row r="89" spans="1:26" x14ac:dyDescent="0.25">
      <c r="A89" s="185" t="s">
        <v>141</v>
      </c>
      <c r="B89" s="186"/>
      <c r="C89" s="186"/>
      <c r="D89" s="186"/>
      <c r="E89" s="186"/>
      <c r="F89" s="186"/>
      <c r="G89" s="186"/>
      <c r="H89" s="186"/>
      <c r="I89" s="186"/>
      <c r="J89" s="186"/>
      <c r="K89" s="186"/>
      <c r="L89" s="187"/>
    </row>
    <row r="90" spans="1:26" x14ac:dyDescent="0.25">
      <c r="A90" s="188" t="s">
        <v>142</v>
      </c>
      <c r="B90" s="189"/>
      <c r="C90" s="189"/>
      <c r="D90" s="189"/>
      <c r="E90" s="189"/>
      <c r="F90" s="189"/>
      <c r="G90" s="189"/>
      <c r="H90" s="189"/>
      <c r="I90" s="189"/>
      <c r="J90" s="189"/>
      <c r="K90" s="189"/>
      <c r="L90" s="190"/>
    </row>
    <row r="91" spans="1:26" ht="76.5" x14ac:dyDescent="0.25">
      <c r="A91" s="2" t="s">
        <v>143</v>
      </c>
      <c r="B91" s="3" t="s">
        <v>144</v>
      </c>
      <c r="C91" s="52" t="s">
        <v>697</v>
      </c>
      <c r="D91" s="4">
        <v>475584.34</v>
      </c>
      <c r="E91" s="4">
        <v>242548.02</v>
      </c>
      <c r="F91" s="4">
        <v>233036.32</v>
      </c>
      <c r="G91" s="4"/>
      <c r="H91" s="3" t="s">
        <v>145</v>
      </c>
      <c r="I91" s="5">
        <v>2024</v>
      </c>
      <c r="J91" s="5">
        <v>2025</v>
      </c>
      <c r="K91" s="3" t="s">
        <v>146</v>
      </c>
      <c r="L91" s="6" t="s">
        <v>19</v>
      </c>
      <c r="M91" s="53"/>
      <c r="N91" s="53"/>
      <c r="O91" s="53"/>
      <c r="P91" s="53"/>
      <c r="Q91" s="53"/>
      <c r="R91" s="53"/>
      <c r="S91" s="53"/>
      <c r="T91" s="53"/>
      <c r="U91" s="53"/>
      <c r="V91" s="53"/>
      <c r="W91" s="53"/>
      <c r="X91" s="53"/>
      <c r="Y91" s="53"/>
      <c r="Z91" s="53"/>
    </row>
    <row r="92" spans="1:26" ht="60" x14ac:dyDescent="0.25">
      <c r="A92" s="2" t="s">
        <v>147</v>
      </c>
      <c r="B92" s="3" t="s">
        <v>148</v>
      </c>
      <c r="C92" s="7" t="s">
        <v>692</v>
      </c>
      <c r="D92" s="4">
        <v>89392.13</v>
      </c>
      <c r="E92" s="4">
        <v>89392.13</v>
      </c>
      <c r="F92" s="4"/>
      <c r="G92" s="2"/>
      <c r="H92" s="3" t="s">
        <v>149</v>
      </c>
      <c r="I92" s="5">
        <v>2025</v>
      </c>
      <c r="J92" s="5">
        <v>2025</v>
      </c>
      <c r="K92" s="3" t="s">
        <v>150</v>
      </c>
      <c r="L92" s="49"/>
      <c r="M92" s="53"/>
      <c r="N92" s="53"/>
      <c r="O92" s="53"/>
      <c r="P92" s="53"/>
      <c r="Q92" s="53"/>
      <c r="R92" s="53"/>
      <c r="S92" s="53"/>
      <c r="T92" s="53"/>
      <c r="U92" s="53"/>
      <c r="V92" s="53"/>
      <c r="W92" s="53"/>
      <c r="X92" s="53"/>
      <c r="Y92" s="53"/>
      <c r="Z92" s="53"/>
    </row>
    <row r="93" spans="1:26" ht="75" x14ac:dyDescent="0.25">
      <c r="A93" s="2" t="s">
        <v>151</v>
      </c>
      <c r="B93" s="3" t="s">
        <v>683</v>
      </c>
      <c r="C93" s="2"/>
      <c r="D93" s="4">
        <v>2000000</v>
      </c>
      <c r="E93" s="4"/>
      <c r="F93" s="4"/>
      <c r="G93" s="4"/>
      <c r="H93" s="3" t="s">
        <v>684</v>
      </c>
      <c r="I93" s="5">
        <v>2026</v>
      </c>
      <c r="J93" s="5">
        <v>2028</v>
      </c>
      <c r="K93" s="3" t="s">
        <v>150</v>
      </c>
      <c r="L93" s="6"/>
      <c r="M93" s="53"/>
      <c r="N93" s="53"/>
      <c r="O93" s="53"/>
      <c r="P93" s="53"/>
      <c r="Q93" s="53"/>
      <c r="R93" s="53"/>
      <c r="S93" s="53"/>
      <c r="T93" s="53"/>
      <c r="U93" s="53"/>
      <c r="V93" s="53"/>
      <c r="W93" s="53"/>
      <c r="X93" s="53"/>
      <c r="Y93" s="53"/>
      <c r="Z93" s="53"/>
    </row>
    <row r="94" spans="1:26" ht="63.75" x14ac:dyDescent="0.25">
      <c r="A94" s="2" t="s">
        <v>154</v>
      </c>
      <c r="B94" s="3" t="s">
        <v>152</v>
      </c>
      <c r="C94" s="2"/>
      <c r="D94" s="4">
        <v>500000</v>
      </c>
      <c r="E94" s="4">
        <f t="shared" ref="E94:E99" si="0">D94*0.15</f>
        <v>75000</v>
      </c>
      <c r="F94" s="4">
        <f>D94-E94</f>
        <v>425000</v>
      </c>
      <c r="G94" s="4"/>
      <c r="H94" s="3" t="s">
        <v>153</v>
      </c>
      <c r="I94" s="5">
        <v>2026</v>
      </c>
      <c r="J94" s="5">
        <v>2027</v>
      </c>
      <c r="K94" s="3" t="s">
        <v>146</v>
      </c>
      <c r="L94" s="6" t="s">
        <v>19</v>
      </c>
      <c r="M94" s="53"/>
      <c r="N94" s="53"/>
      <c r="O94" s="53"/>
      <c r="P94" s="53"/>
      <c r="Q94" s="53"/>
      <c r="R94" s="53"/>
      <c r="S94" s="53"/>
      <c r="T94" s="53"/>
      <c r="U94" s="53"/>
      <c r="V94" s="53"/>
      <c r="W94" s="53"/>
      <c r="X94" s="53"/>
      <c r="Y94" s="53"/>
      <c r="Z94" s="53"/>
    </row>
    <row r="95" spans="1:26" ht="63.75" x14ac:dyDescent="0.25">
      <c r="A95" s="2" t="s">
        <v>157</v>
      </c>
      <c r="B95" s="3" t="s">
        <v>155</v>
      </c>
      <c r="C95" s="54"/>
      <c r="D95" s="4">
        <v>450000</v>
      </c>
      <c r="E95" s="4">
        <f t="shared" si="0"/>
        <v>67500</v>
      </c>
      <c r="F95" s="4">
        <f>D95-E95</f>
        <v>382500</v>
      </c>
      <c r="G95" s="4"/>
      <c r="H95" s="3" t="s">
        <v>156</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160</v>
      </c>
      <c r="B96" s="3" t="s">
        <v>158</v>
      </c>
      <c r="C96" s="3"/>
      <c r="D96" s="4">
        <v>600000</v>
      </c>
      <c r="E96" s="4">
        <f t="shared" si="0"/>
        <v>90000</v>
      </c>
      <c r="F96" s="4">
        <f>D96-E96</f>
        <v>510000</v>
      </c>
      <c r="G96" s="4"/>
      <c r="H96" s="3" t="s">
        <v>159</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163</v>
      </c>
      <c r="B97" s="3" t="s">
        <v>161</v>
      </c>
      <c r="C97" s="3"/>
      <c r="D97" s="4">
        <v>600000</v>
      </c>
      <c r="E97" s="4">
        <f t="shared" si="0"/>
        <v>90000</v>
      </c>
      <c r="F97" s="4">
        <f>D97-E97</f>
        <v>510000</v>
      </c>
      <c r="G97" s="4"/>
      <c r="H97" s="2" t="s">
        <v>162</v>
      </c>
      <c r="I97" s="5">
        <v>2026</v>
      </c>
      <c r="J97" s="5">
        <v>2028</v>
      </c>
      <c r="K97" s="3" t="s">
        <v>146</v>
      </c>
      <c r="L97" s="6" t="s">
        <v>19</v>
      </c>
      <c r="M97" s="53"/>
      <c r="N97" s="53"/>
      <c r="O97" s="53"/>
      <c r="P97" s="53"/>
      <c r="Q97" s="53"/>
      <c r="R97" s="53"/>
      <c r="S97" s="53"/>
      <c r="T97" s="53"/>
      <c r="U97" s="53"/>
      <c r="V97" s="53"/>
      <c r="W97" s="53"/>
      <c r="X97" s="53"/>
      <c r="Y97" s="53"/>
      <c r="Z97" s="53"/>
    </row>
    <row r="98" spans="1:26" ht="63.75" x14ac:dyDescent="0.25">
      <c r="A98" s="2" t="s">
        <v>166</v>
      </c>
      <c r="B98" s="3" t="s">
        <v>164</v>
      </c>
      <c r="C98" s="3"/>
      <c r="D98" s="4">
        <v>110000</v>
      </c>
      <c r="E98" s="4">
        <f t="shared" si="0"/>
        <v>16500</v>
      </c>
      <c r="F98" s="4">
        <f>D98-E98</f>
        <v>93500</v>
      </c>
      <c r="G98" s="4"/>
      <c r="H98" s="3" t="s">
        <v>165</v>
      </c>
      <c r="I98" s="5">
        <v>2026</v>
      </c>
      <c r="J98" s="5">
        <v>2027</v>
      </c>
      <c r="K98" s="3" t="s">
        <v>150</v>
      </c>
      <c r="L98" s="6" t="s">
        <v>19</v>
      </c>
      <c r="M98" s="53"/>
      <c r="N98" s="53"/>
      <c r="O98" s="53"/>
      <c r="P98" s="53"/>
      <c r="Q98" s="53"/>
      <c r="R98" s="53"/>
      <c r="S98" s="53"/>
      <c r="T98" s="53"/>
      <c r="U98" s="53"/>
      <c r="V98" s="53"/>
      <c r="W98" s="53"/>
      <c r="X98" s="53"/>
      <c r="Y98" s="53"/>
      <c r="Z98" s="53"/>
    </row>
    <row r="99" spans="1:26" ht="72" customHeight="1" x14ac:dyDescent="0.25">
      <c r="A99" s="2" t="s">
        <v>170</v>
      </c>
      <c r="B99" s="3" t="s">
        <v>167</v>
      </c>
      <c r="C99" s="2"/>
      <c r="D99" s="4">
        <v>155000</v>
      </c>
      <c r="E99" s="4">
        <f t="shared" si="0"/>
        <v>23250</v>
      </c>
      <c r="F99" s="4">
        <v>131750</v>
      </c>
      <c r="G99" s="2"/>
      <c r="H99" s="3" t="s">
        <v>168</v>
      </c>
      <c r="I99" s="5">
        <v>2026</v>
      </c>
      <c r="J99" s="5">
        <v>2027</v>
      </c>
      <c r="K99" s="3" t="s">
        <v>169</v>
      </c>
      <c r="L99" s="6" t="s">
        <v>19</v>
      </c>
      <c r="M99" s="53"/>
      <c r="N99" s="53"/>
      <c r="O99" s="53"/>
      <c r="P99" s="53"/>
      <c r="Q99" s="53"/>
      <c r="R99" s="53"/>
      <c r="S99" s="53"/>
      <c r="T99" s="53"/>
      <c r="U99" s="53"/>
      <c r="V99" s="53"/>
      <c r="W99" s="53"/>
      <c r="X99" s="53"/>
      <c r="Y99" s="53"/>
      <c r="Z99" s="53"/>
    </row>
    <row r="100" spans="1:26" ht="90" x14ac:dyDescent="0.25">
      <c r="A100" s="2" t="s">
        <v>173</v>
      </c>
      <c r="B100" s="3" t="s">
        <v>171</v>
      </c>
      <c r="C100" s="2"/>
      <c r="D100" s="4">
        <v>210000</v>
      </c>
      <c r="E100" s="4">
        <v>31500</v>
      </c>
      <c r="F100" s="4">
        <v>178500</v>
      </c>
      <c r="G100" s="4"/>
      <c r="H100" s="3" t="s">
        <v>172</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176</v>
      </c>
      <c r="B101" s="3" t="s">
        <v>174</v>
      </c>
      <c r="C101" s="2"/>
      <c r="D101" s="4">
        <v>270000</v>
      </c>
      <c r="E101" s="4">
        <v>40500</v>
      </c>
      <c r="F101" s="4">
        <v>229500</v>
      </c>
      <c r="G101" s="4"/>
      <c r="H101" s="3" t="s">
        <v>175</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179</v>
      </c>
      <c r="B102" s="3" t="s">
        <v>177</v>
      </c>
      <c r="C102" s="2"/>
      <c r="D102" s="4">
        <v>170000</v>
      </c>
      <c r="E102" s="4">
        <v>25500</v>
      </c>
      <c r="F102" s="4">
        <v>144500</v>
      </c>
      <c r="G102" s="4"/>
      <c r="H102" s="3" t="s">
        <v>178</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182</v>
      </c>
      <c r="B103" s="3" t="s">
        <v>180</v>
      </c>
      <c r="C103" s="2"/>
      <c r="D103" s="4">
        <v>202000</v>
      </c>
      <c r="E103" s="4">
        <v>30300</v>
      </c>
      <c r="F103" s="4">
        <v>171700</v>
      </c>
      <c r="G103" s="4"/>
      <c r="H103" s="3" t="s">
        <v>181</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185</v>
      </c>
      <c r="B104" s="3" t="s">
        <v>183</v>
      </c>
      <c r="C104" s="2"/>
      <c r="D104" s="4">
        <v>106400</v>
      </c>
      <c r="E104" s="4">
        <v>15960</v>
      </c>
      <c r="F104" s="4">
        <v>90440</v>
      </c>
      <c r="G104" s="4"/>
      <c r="H104" s="3" t="s">
        <v>184</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188</v>
      </c>
      <c r="B105" s="3" t="s">
        <v>186</v>
      </c>
      <c r="C105" s="2"/>
      <c r="D105" s="4">
        <v>136680</v>
      </c>
      <c r="E105" s="4">
        <v>20502</v>
      </c>
      <c r="F105" s="4">
        <v>116178</v>
      </c>
      <c r="G105" s="4"/>
      <c r="H105" s="3" t="s">
        <v>187</v>
      </c>
      <c r="I105" s="5">
        <v>2026</v>
      </c>
      <c r="J105" s="5">
        <v>2027</v>
      </c>
      <c r="K105" s="3" t="s">
        <v>169</v>
      </c>
      <c r="L105" s="6" t="s">
        <v>19</v>
      </c>
      <c r="M105" s="53"/>
      <c r="N105" s="53"/>
      <c r="O105" s="53"/>
      <c r="P105" s="53"/>
      <c r="Q105" s="53"/>
      <c r="R105" s="53"/>
      <c r="S105" s="53"/>
      <c r="T105" s="53"/>
      <c r="U105" s="53"/>
      <c r="V105" s="53"/>
      <c r="W105" s="53"/>
      <c r="X105" s="53"/>
      <c r="Y105" s="53"/>
      <c r="Z105" s="53"/>
    </row>
    <row r="106" spans="1:26" ht="75" x14ac:dyDescent="0.25">
      <c r="A106" s="2" t="s">
        <v>192</v>
      </c>
      <c r="B106" s="3" t="s">
        <v>189</v>
      </c>
      <c r="C106" s="2"/>
      <c r="D106" s="4">
        <v>146000</v>
      </c>
      <c r="E106" s="4">
        <v>21900</v>
      </c>
      <c r="F106" s="4">
        <v>124100</v>
      </c>
      <c r="G106" s="4"/>
      <c r="H106" s="3" t="s">
        <v>190</v>
      </c>
      <c r="I106" s="5">
        <v>2026</v>
      </c>
      <c r="J106" s="5">
        <v>2027</v>
      </c>
      <c r="K106" s="3" t="s">
        <v>191</v>
      </c>
      <c r="L106" s="6" t="s">
        <v>19</v>
      </c>
      <c r="M106" s="53"/>
      <c r="N106" s="53"/>
      <c r="O106" s="53"/>
      <c r="P106" s="53"/>
      <c r="Q106" s="53"/>
      <c r="R106" s="53"/>
      <c r="S106" s="53"/>
      <c r="T106" s="53"/>
      <c r="U106" s="53"/>
      <c r="V106" s="53"/>
      <c r="W106" s="53"/>
      <c r="X106" s="53"/>
      <c r="Y106" s="53"/>
      <c r="Z106" s="53"/>
    </row>
    <row r="107" spans="1:26" ht="75" x14ac:dyDescent="0.25">
      <c r="A107" s="2" t="s">
        <v>195</v>
      </c>
      <c r="B107" s="3" t="s">
        <v>193</v>
      </c>
      <c r="C107" s="2"/>
      <c r="D107" s="55">
        <v>60000</v>
      </c>
      <c r="E107" s="4">
        <v>9000</v>
      </c>
      <c r="F107" s="4">
        <v>51000</v>
      </c>
      <c r="G107" s="4"/>
      <c r="H107" s="3" t="s">
        <v>194</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198</v>
      </c>
      <c r="B108" s="3" t="s">
        <v>196</v>
      </c>
      <c r="C108" s="2"/>
      <c r="D108" s="55">
        <v>157000</v>
      </c>
      <c r="E108" s="4">
        <v>23550</v>
      </c>
      <c r="F108" s="4">
        <v>133450</v>
      </c>
      <c r="G108" s="4"/>
      <c r="H108" s="3" t="s">
        <v>197</v>
      </c>
      <c r="I108" s="5">
        <v>2026</v>
      </c>
      <c r="J108" s="5">
        <v>2027</v>
      </c>
      <c r="K108" s="3" t="s">
        <v>191</v>
      </c>
      <c r="L108" s="6" t="s">
        <v>19</v>
      </c>
      <c r="M108" s="53"/>
      <c r="N108" s="53"/>
      <c r="O108" s="53"/>
      <c r="P108" s="53"/>
      <c r="Q108" s="53"/>
      <c r="R108" s="53"/>
      <c r="S108" s="53"/>
      <c r="T108" s="53"/>
      <c r="U108" s="53"/>
      <c r="V108" s="53"/>
      <c r="W108" s="53"/>
      <c r="X108" s="53"/>
      <c r="Y108" s="53"/>
      <c r="Z108" s="53"/>
    </row>
    <row r="109" spans="1:26" ht="90" x14ac:dyDescent="0.25">
      <c r="A109" s="2" t="s">
        <v>202</v>
      </c>
      <c r="B109" s="3" t="s">
        <v>199</v>
      </c>
      <c r="C109" s="2"/>
      <c r="D109" s="55">
        <v>150000</v>
      </c>
      <c r="E109" s="4">
        <v>22500</v>
      </c>
      <c r="F109" s="4">
        <v>127500</v>
      </c>
      <c r="G109" s="4"/>
      <c r="H109" s="3" t="s">
        <v>200</v>
      </c>
      <c r="I109" s="5">
        <v>2026</v>
      </c>
      <c r="J109" s="5">
        <v>2027</v>
      </c>
      <c r="K109" s="3" t="s">
        <v>201</v>
      </c>
      <c r="L109" s="6" t="s">
        <v>19</v>
      </c>
      <c r="M109" s="53"/>
      <c r="N109" s="53"/>
      <c r="O109" s="53"/>
      <c r="P109" s="53"/>
      <c r="Q109" s="53"/>
      <c r="R109" s="53"/>
      <c r="S109" s="53"/>
      <c r="T109" s="53"/>
      <c r="U109" s="53"/>
      <c r="V109" s="53"/>
      <c r="W109" s="53"/>
      <c r="X109" s="53"/>
      <c r="Y109" s="53"/>
      <c r="Z109" s="53"/>
    </row>
    <row r="110" spans="1:26" ht="90" x14ac:dyDescent="0.25">
      <c r="A110" s="2" t="s">
        <v>205</v>
      </c>
      <c r="B110" s="21" t="s">
        <v>203</v>
      </c>
      <c r="C110" s="2"/>
      <c r="D110" s="55">
        <v>92800</v>
      </c>
      <c r="E110" s="4">
        <v>13920</v>
      </c>
      <c r="F110" s="4">
        <v>78880</v>
      </c>
      <c r="G110" s="4"/>
      <c r="H110" s="3" t="s">
        <v>204</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208</v>
      </c>
      <c r="B111" s="21" t="s">
        <v>206</v>
      </c>
      <c r="C111" s="2"/>
      <c r="D111" s="55">
        <v>50000</v>
      </c>
      <c r="E111" s="4">
        <v>7500</v>
      </c>
      <c r="F111" s="4">
        <v>42500</v>
      </c>
      <c r="G111" s="4"/>
      <c r="H111" s="3" t="s">
        <v>207</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211</v>
      </c>
      <c r="B112" s="21" t="s">
        <v>209</v>
      </c>
      <c r="C112" s="2"/>
      <c r="D112" s="55">
        <v>60000</v>
      </c>
      <c r="E112" s="4">
        <v>9000</v>
      </c>
      <c r="F112" s="4">
        <v>51000</v>
      </c>
      <c r="G112" s="4"/>
      <c r="H112" s="3" t="s">
        <v>210</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214</v>
      </c>
      <c r="B113" s="21" t="s">
        <v>212</v>
      </c>
      <c r="C113" s="2"/>
      <c r="D113" s="55">
        <v>120000</v>
      </c>
      <c r="E113" s="4">
        <v>18000</v>
      </c>
      <c r="F113" s="4">
        <v>102000</v>
      </c>
      <c r="G113" s="4"/>
      <c r="H113" s="3" t="s">
        <v>213</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217</v>
      </c>
      <c r="B114" s="21" t="s">
        <v>215</v>
      </c>
      <c r="C114" s="2"/>
      <c r="D114" s="55">
        <v>114400</v>
      </c>
      <c r="E114" s="4">
        <v>17160</v>
      </c>
      <c r="F114" s="4">
        <v>97240</v>
      </c>
      <c r="G114" s="4"/>
      <c r="H114" s="3" t="s">
        <v>216</v>
      </c>
      <c r="I114" s="5">
        <v>2026</v>
      </c>
      <c r="J114" s="5">
        <v>2027</v>
      </c>
      <c r="K114" s="3" t="s">
        <v>169</v>
      </c>
      <c r="L114" s="6" t="s">
        <v>19</v>
      </c>
      <c r="M114" s="53"/>
      <c r="N114" s="53"/>
      <c r="O114" s="53"/>
      <c r="P114" s="53"/>
      <c r="Q114" s="53"/>
      <c r="R114" s="53"/>
      <c r="S114" s="53"/>
      <c r="T114" s="53"/>
      <c r="U114" s="53"/>
      <c r="V114" s="53"/>
      <c r="W114" s="53"/>
      <c r="X114" s="53"/>
      <c r="Y114" s="53"/>
      <c r="Z114" s="53"/>
    </row>
    <row r="115" spans="1:26" ht="90" x14ac:dyDescent="0.25">
      <c r="A115" s="2" t="s">
        <v>220</v>
      </c>
      <c r="B115" s="21" t="s">
        <v>218</v>
      </c>
      <c r="C115" s="2"/>
      <c r="D115" s="55">
        <v>250000</v>
      </c>
      <c r="E115" s="4">
        <v>37500</v>
      </c>
      <c r="F115" s="4">
        <v>212500</v>
      </c>
      <c r="G115" s="4"/>
      <c r="H115" s="3" t="s">
        <v>219</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223</v>
      </c>
      <c r="B116" s="21" t="s">
        <v>221</v>
      </c>
      <c r="C116" s="2"/>
      <c r="D116" s="55">
        <v>224000</v>
      </c>
      <c r="E116" s="4">
        <v>33600</v>
      </c>
      <c r="F116" s="4">
        <v>190400</v>
      </c>
      <c r="G116" s="4"/>
      <c r="H116" s="3" t="s">
        <v>222</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226</v>
      </c>
      <c r="B117" s="21" t="s">
        <v>224</v>
      </c>
      <c r="C117" s="2"/>
      <c r="D117" s="56">
        <v>147000</v>
      </c>
      <c r="E117" s="57">
        <f t="shared" ref="E117:E126" si="1">D117*0.15</f>
        <v>22050</v>
      </c>
      <c r="F117" s="56">
        <f t="shared" ref="F117:F126" si="2">D117-E117</f>
        <v>124950</v>
      </c>
      <c r="G117" s="4"/>
      <c r="H117" s="3" t="s">
        <v>225</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229</v>
      </c>
      <c r="B118" s="21" t="s">
        <v>227</v>
      </c>
      <c r="C118" s="2"/>
      <c r="D118" s="56">
        <v>492000</v>
      </c>
      <c r="E118" s="57">
        <f t="shared" si="1"/>
        <v>73800</v>
      </c>
      <c r="F118" s="56">
        <f t="shared" si="2"/>
        <v>418200</v>
      </c>
      <c r="G118" s="4"/>
      <c r="H118" s="3" t="s">
        <v>228</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232</v>
      </c>
      <c r="B119" s="21" t="s">
        <v>230</v>
      </c>
      <c r="C119" s="2"/>
      <c r="D119" s="56">
        <v>118000</v>
      </c>
      <c r="E119" s="57">
        <f t="shared" si="1"/>
        <v>17700</v>
      </c>
      <c r="F119" s="56">
        <f t="shared" si="2"/>
        <v>100300</v>
      </c>
      <c r="G119" s="4"/>
      <c r="H119" s="3" t="s">
        <v>231</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235</v>
      </c>
      <c r="B120" s="21" t="s">
        <v>233</v>
      </c>
      <c r="C120" s="2"/>
      <c r="D120" s="56">
        <v>114000</v>
      </c>
      <c r="E120" s="57">
        <f t="shared" si="1"/>
        <v>17100</v>
      </c>
      <c r="F120" s="56">
        <f t="shared" si="2"/>
        <v>96900</v>
      </c>
      <c r="G120" s="4"/>
      <c r="H120" s="3" t="s">
        <v>234</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238</v>
      </c>
      <c r="B121" s="21" t="s">
        <v>236</v>
      </c>
      <c r="C121" s="2"/>
      <c r="D121" s="56">
        <v>116800</v>
      </c>
      <c r="E121" s="57">
        <f t="shared" si="1"/>
        <v>17520</v>
      </c>
      <c r="F121" s="56">
        <f t="shared" si="2"/>
        <v>99280</v>
      </c>
      <c r="G121" s="4"/>
      <c r="H121" s="3" t="s">
        <v>237</v>
      </c>
      <c r="I121" s="5">
        <v>2026</v>
      </c>
      <c r="J121" s="5">
        <v>2027</v>
      </c>
      <c r="K121" s="3" t="s">
        <v>169</v>
      </c>
      <c r="L121" s="6" t="s">
        <v>19</v>
      </c>
      <c r="M121" s="53"/>
      <c r="N121" s="53"/>
      <c r="O121" s="53"/>
      <c r="P121" s="53"/>
      <c r="Q121" s="53"/>
      <c r="R121" s="53"/>
      <c r="S121" s="53"/>
      <c r="T121" s="53"/>
      <c r="U121" s="53"/>
      <c r="V121" s="53"/>
      <c r="W121" s="53"/>
      <c r="X121" s="53"/>
      <c r="Y121" s="53"/>
      <c r="Z121" s="53"/>
    </row>
    <row r="122" spans="1:26" ht="75" x14ac:dyDescent="0.25">
      <c r="A122" s="2" t="s">
        <v>242</v>
      </c>
      <c r="B122" s="21" t="s">
        <v>239</v>
      </c>
      <c r="C122" s="2"/>
      <c r="D122" s="56">
        <v>72000</v>
      </c>
      <c r="E122" s="57">
        <f t="shared" si="1"/>
        <v>10800</v>
      </c>
      <c r="F122" s="56">
        <f t="shared" si="2"/>
        <v>61200</v>
      </c>
      <c r="G122" s="4"/>
      <c r="H122" s="3" t="s">
        <v>240</v>
      </c>
      <c r="I122" s="5">
        <v>2026</v>
      </c>
      <c r="J122" s="5">
        <v>2027</v>
      </c>
      <c r="K122" s="3" t="s">
        <v>241</v>
      </c>
      <c r="L122" s="6" t="s">
        <v>19</v>
      </c>
      <c r="M122" s="53"/>
      <c r="N122" s="53"/>
      <c r="O122" s="53"/>
      <c r="P122" s="53"/>
      <c r="Q122" s="53"/>
      <c r="R122" s="53"/>
      <c r="S122" s="53"/>
      <c r="T122" s="53"/>
      <c r="U122" s="53"/>
      <c r="V122" s="53"/>
      <c r="W122" s="53"/>
      <c r="X122" s="53"/>
      <c r="Y122" s="53"/>
      <c r="Z122" s="53"/>
    </row>
    <row r="123" spans="1:26" ht="75" x14ac:dyDescent="0.25">
      <c r="A123" s="2" t="s">
        <v>245</v>
      </c>
      <c r="B123" s="21" t="s">
        <v>243</v>
      </c>
      <c r="C123" s="2"/>
      <c r="D123" s="56">
        <v>60000</v>
      </c>
      <c r="E123" s="57">
        <f t="shared" si="1"/>
        <v>9000</v>
      </c>
      <c r="F123" s="56">
        <f t="shared" si="2"/>
        <v>51000</v>
      </c>
      <c r="G123" s="4"/>
      <c r="H123" s="3" t="s">
        <v>244</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248</v>
      </c>
      <c r="B124" s="21" t="s">
        <v>246</v>
      </c>
      <c r="C124" s="2"/>
      <c r="D124" s="56">
        <v>200000</v>
      </c>
      <c r="E124" s="57">
        <f t="shared" si="1"/>
        <v>30000</v>
      </c>
      <c r="F124" s="56">
        <f t="shared" si="2"/>
        <v>170000</v>
      </c>
      <c r="G124" s="4"/>
      <c r="H124" s="3" t="s">
        <v>247</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251</v>
      </c>
      <c r="B125" s="21" t="s">
        <v>249</v>
      </c>
      <c r="C125" s="2"/>
      <c r="D125" s="56">
        <v>59400</v>
      </c>
      <c r="E125" s="57">
        <f t="shared" si="1"/>
        <v>8910</v>
      </c>
      <c r="F125" s="56">
        <f t="shared" si="2"/>
        <v>50490</v>
      </c>
      <c r="G125" s="4"/>
      <c r="H125" s="3" t="s">
        <v>250</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254</v>
      </c>
      <c r="B126" s="21" t="s">
        <v>252</v>
      </c>
      <c r="C126" s="2"/>
      <c r="D126" s="56">
        <v>81600</v>
      </c>
      <c r="E126" s="57">
        <f t="shared" si="1"/>
        <v>12240</v>
      </c>
      <c r="F126" s="56">
        <f t="shared" si="2"/>
        <v>69360</v>
      </c>
      <c r="G126" s="4"/>
      <c r="H126" s="3" t="s">
        <v>253</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257</v>
      </c>
      <c r="B127" s="21" t="s">
        <v>255</v>
      </c>
      <c r="C127" s="2"/>
      <c r="D127" s="4">
        <v>92800</v>
      </c>
      <c r="E127" s="4">
        <v>13920</v>
      </c>
      <c r="F127" s="4">
        <v>78880</v>
      </c>
      <c r="G127" s="4"/>
      <c r="H127" s="3" t="s">
        <v>256</v>
      </c>
      <c r="I127" s="5">
        <v>2026</v>
      </c>
      <c r="J127" s="5">
        <v>2027</v>
      </c>
      <c r="K127" s="3" t="s">
        <v>191</v>
      </c>
      <c r="L127" s="6" t="s">
        <v>19</v>
      </c>
      <c r="M127" s="53"/>
      <c r="N127" s="53"/>
      <c r="O127" s="53"/>
      <c r="P127" s="53"/>
      <c r="Q127" s="53"/>
      <c r="R127" s="53"/>
      <c r="S127" s="53"/>
      <c r="T127" s="53"/>
      <c r="U127" s="53"/>
      <c r="V127" s="53"/>
      <c r="W127" s="53"/>
      <c r="X127" s="53"/>
      <c r="Y127" s="53"/>
      <c r="Z127" s="53"/>
    </row>
    <row r="128" spans="1:26" ht="75" x14ac:dyDescent="0.25">
      <c r="A128" s="2" t="s">
        <v>260</v>
      </c>
      <c r="B128" s="21" t="s">
        <v>258</v>
      </c>
      <c r="C128" s="2"/>
      <c r="D128" s="4">
        <v>52800</v>
      </c>
      <c r="E128" s="4">
        <v>7920</v>
      </c>
      <c r="F128" s="4">
        <v>44880</v>
      </c>
      <c r="G128" s="4"/>
      <c r="H128" s="3" t="s">
        <v>259</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263</v>
      </c>
      <c r="B129" s="21" t="s">
        <v>261</v>
      </c>
      <c r="C129" s="2"/>
      <c r="D129" s="4">
        <v>63600</v>
      </c>
      <c r="E129" s="4">
        <v>9540</v>
      </c>
      <c r="F129" s="4">
        <v>54060</v>
      </c>
      <c r="G129" s="4"/>
      <c r="H129" s="3" t="s">
        <v>262</v>
      </c>
      <c r="I129" s="5">
        <v>2026</v>
      </c>
      <c r="J129" s="5">
        <v>2027</v>
      </c>
      <c r="K129" s="3" t="s">
        <v>191</v>
      </c>
      <c r="L129" s="6" t="s">
        <v>19</v>
      </c>
      <c r="M129" s="53"/>
      <c r="N129" s="53"/>
      <c r="O129" s="53"/>
      <c r="P129" s="53"/>
      <c r="Q129" s="53"/>
      <c r="R129" s="53"/>
      <c r="S129" s="53"/>
      <c r="T129" s="53"/>
      <c r="U129" s="53"/>
      <c r="V129" s="53"/>
      <c r="W129" s="53"/>
      <c r="X129" s="53"/>
      <c r="Y129" s="53"/>
      <c r="Z129" s="53"/>
    </row>
    <row r="130" spans="1:26" ht="90" x14ac:dyDescent="0.25">
      <c r="A130" s="2" t="s">
        <v>266</v>
      </c>
      <c r="B130" s="21" t="s">
        <v>264</v>
      </c>
      <c r="C130" s="2"/>
      <c r="D130" s="4">
        <v>190000</v>
      </c>
      <c r="E130" s="4">
        <v>28500</v>
      </c>
      <c r="F130" s="4">
        <v>161500</v>
      </c>
      <c r="G130" s="4"/>
      <c r="H130" s="3" t="s">
        <v>265</v>
      </c>
      <c r="I130" s="5">
        <v>2026</v>
      </c>
      <c r="J130" s="5">
        <v>2027</v>
      </c>
      <c r="K130" s="3" t="s">
        <v>201</v>
      </c>
      <c r="L130" s="6" t="s">
        <v>19</v>
      </c>
      <c r="M130" s="53"/>
      <c r="N130" s="53"/>
      <c r="O130" s="53"/>
      <c r="P130" s="53"/>
      <c r="Q130" s="53"/>
      <c r="R130" s="53"/>
      <c r="S130" s="53"/>
      <c r="T130" s="53"/>
      <c r="U130" s="53"/>
      <c r="V130" s="53"/>
      <c r="W130" s="53"/>
      <c r="X130" s="53"/>
      <c r="Y130" s="53"/>
      <c r="Z130" s="53"/>
    </row>
    <row r="131" spans="1:26" ht="90" x14ac:dyDescent="0.25">
      <c r="A131" s="2" t="s">
        <v>269</v>
      </c>
      <c r="B131" s="21" t="s">
        <v>267</v>
      </c>
      <c r="C131" s="2"/>
      <c r="D131" s="4">
        <v>50000</v>
      </c>
      <c r="E131" s="4">
        <v>7500</v>
      </c>
      <c r="F131" s="4">
        <v>42500</v>
      </c>
      <c r="G131" s="4"/>
      <c r="H131" s="3" t="s">
        <v>268</v>
      </c>
      <c r="I131" s="5">
        <v>2026</v>
      </c>
      <c r="J131" s="5">
        <v>2027</v>
      </c>
      <c r="K131" s="3" t="s">
        <v>201</v>
      </c>
      <c r="L131" s="6" t="s">
        <v>19</v>
      </c>
      <c r="M131" s="53"/>
      <c r="N131" s="53"/>
      <c r="O131" s="53"/>
      <c r="P131" s="53"/>
      <c r="Q131" s="53"/>
      <c r="R131" s="53"/>
      <c r="S131" s="53"/>
      <c r="T131" s="53"/>
      <c r="U131" s="53"/>
      <c r="V131" s="53"/>
      <c r="W131" s="53"/>
      <c r="X131" s="53"/>
      <c r="Y131" s="53"/>
      <c r="Z131" s="53"/>
    </row>
    <row r="132" spans="1:26" ht="75" x14ac:dyDescent="0.25">
      <c r="A132" s="2" t="s">
        <v>272</v>
      </c>
      <c r="B132" s="21" t="s">
        <v>270</v>
      </c>
      <c r="C132" s="2"/>
      <c r="D132" s="4">
        <v>300000</v>
      </c>
      <c r="E132" s="4">
        <v>45000</v>
      </c>
      <c r="F132" s="4">
        <v>255000</v>
      </c>
      <c r="G132" s="4"/>
      <c r="H132" s="3" t="s">
        <v>271</v>
      </c>
      <c r="I132" s="5">
        <v>2026</v>
      </c>
      <c r="J132" s="5">
        <v>2027</v>
      </c>
      <c r="K132" s="3" t="s">
        <v>191</v>
      </c>
      <c r="L132" s="6" t="s">
        <v>19</v>
      </c>
      <c r="M132" s="53"/>
      <c r="N132" s="53"/>
      <c r="O132" s="53"/>
      <c r="P132" s="53"/>
      <c r="Q132" s="53"/>
      <c r="R132" s="53"/>
      <c r="S132" s="53"/>
      <c r="T132" s="53"/>
      <c r="U132" s="53"/>
      <c r="V132" s="53"/>
      <c r="W132" s="53"/>
      <c r="X132" s="53"/>
      <c r="Y132" s="53"/>
      <c r="Z132" s="53"/>
    </row>
    <row r="133" spans="1:26" ht="75" x14ac:dyDescent="0.25">
      <c r="A133" s="2" t="s">
        <v>275</v>
      </c>
      <c r="B133" s="21" t="s">
        <v>273</v>
      </c>
      <c r="C133" s="2"/>
      <c r="D133" s="4">
        <v>120000</v>
      </c>
      <c r="E133" s="4">
        <v>18000</v>
      </c>
      <c r="F133" s="4">
        <v>102000</v>
      </c>
      <c r="G133" s="4"/>
      <c r="H133" s="3" t="s">
        <v>274</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278</v>
      </c>
      <c r="B134" s="21" t="s">
        <v>276</v>
      </c>
      <c r="C134" s="2"/>
      <c r="D134" s="4">
        <v>200000</v>
      </c>
      <c r="E134" s="4">
        <v>30000</v>
      </c>
      <c r="F134" s="4">
        <v>170000</v>
      </c>
      <c r="G134" s="4"/>
      <c r="H134" s="3" t="s">
        <v>277</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279</v>
      </c>
      <c r="B135" s="21" t="s">
        <v>280</v>
      </c>
      <c r="C135" s="2"/>
      <c r="D135" s="4">
        <v>120000</v>
      </c>
      <c r="E135" s="4">
        <v>18000</v>
      </c>
      <c r="F135" s="4">
        <v>102000</v>
      </c>
      <c r="G135" s="4"/>
      <c r="H135" s="3" t="s">
        <v>281</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282</v>
      </c>
      <c r="B136" s="21" t="s">
        <v>283</v>
      </c>
      <c r="C136" s="2"/>
      <c r="D136" s="4">
        <v>208800</v>
      </c>
      <c r="E136" s="4">
        <v>31320</v>
      </c>
      <c r="F136" s="4">
        <v>177480</v>
      </c>
      <c r="G136" s="4"/>
      <c r="H136" s="3" t="s">
        <v>284</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285</v>
      </c>
      <c r="B137" s="21" t="s">
        <v>286</v>
      </c>
      <c r="C137" s="2"/>
      <c r="D137" s="4">
        <v>327647.31</v>
      </c>
      <c r="E137" s="4">
        <v>61333.82</v>
      </c>
      <c r="F137" s="4">
        <v>255068.05</v>
      </c>
      <c r="G137" s="4"/>
      <c r="H137" s="3" t="s">
        <v>287</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288</v>
      </c>
      <c r="B138" s="21" t="s">
        <v>289</v>
      </c>
      <c r="C138" s="2"/>
      <c r="D138" s="4">
        <v>65000</v>
      </c>
      <c r="E138" s="4">
        <v>9750</v>
      </c>
      <c r="F138" s="4">
        <v>55250</v>
      </c>
      <c r="G138" s="4"/>
      <c r="H138" s="3" t="s">
        <v>290</v>
      </c>
      <c r="I138" s="5">
        <v>2026</v>
      </c>
      <c r="J138" s="5">
        <v>2027</v>
      </c>
      <c r="K138" s="3" t="s">
        <v>241</v>
      </c>
      <c r="L138" s="6" t="s">
        <v>19</v>
      </c>
      <c r="M138" s="53"/>
      <c r="N138" s="53"/>
      <c r="O138" s="53"/>
      <c r="P138" s="53"/>
      <c r="Q138" s="53"/>
      <c r="R138" s="53"/>
      <c r="S138" s="53"/>
      <c r="T138" s="53"/>
      <c r="U138" s="53"/>
      <c r="V138" s="53"/>
      <c r="W138" s="53"/>
      <c r="X138" s="53"/>
      <c r="Y138" s="53"/>
      <c r="Z138" s="53"/>
    </row>
    <row r="139" spans="1:26" ht="75" x14ac:dyDescent="0.25">
      <c r="A139" s="2" t="s">
        <v>291</v>
      </c>
      <c r="B139" s="21" t="s">
        <v>292</v>
      </c>
      <c r="C139" s="2"/>
      <c r="D139" s="4">
        <v>64000</v>
      </c>
      <c r="E139" s="4">
        <v>9600</v>
      </c>
      <c r="F139" s="4">
        <v>54400</v>
      </c>
      <c r="G139" s="4"/>
      <c r="H139" s="3" t="s">
        <v>293</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294</v>
      </c>
      <c r="B140" s="21" t="s">
        <v>295</v>
      </c>
      <c r="C140" s="2"/>
      <c r="D140" s="4">
        <v>75000</v>
      </c>
      <c r="E140" s="4">
        <v>11250</v>
      </c>
      <c r="F140" s="4">
        <v>63750</v>
      </c>
      <c r="G140" s="4"/>
      <c r="H140" s="3" t="s">
        <v>296</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297</v>
      </c>
      <c r="B141" s="21" t="s">
        <v>298</v>
      </c>
      <c r="C141" s="2"/>
      <c r="D141" s="4">
        <v>155700</v>
      </c>
      <c r="E141" s="4">
        <f>D141*0.15</f>
        <v>23355</v>
      </c>
      <c r="F141" s="4">
        <f>D141-E141</f>
        <v>132345</v>
      </c>
      <c r="G141" s="58"/>
      <c r="H141" s="3" t="s">
        <v>299</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300</v>
      </c>
      <c r="B142" s="21" t="s">
        <v>301</v>
      </c>
      <c r="C142" s="2"/>
      <c r="D142" s="4">
        <v>80000</v>
      </c>
      <c r="E142" s="4">
        <f>D142*0.15</f>
        <v>12000</v>
      </c>
      <c r="F142" s="4">
        <v>68000</v>
      </c>
      <c r="G142" s="58"/>
      <c r="H142" s="3" t="s">
        <v>302</v>
      </c>
      <c r="I142" s="5">
        <v>2026</v>
      </c>
      <c r="J142" s="5">
        <v>2027</v>
      </c>
      <c r="K142" s="3" t="s">
        <v>241</v>
      </c>
      <c r="L142" s="6" t="s">
        <v>19</v>
      </c>
      <c r="M142" s="53"/>
      <c r="N142" s="53"/>
      <c r="O142" s="53"/>
      <c r="P142" s="53"/>
      <c r="Q142" s="53"/>
      <c r="R142" s="53"/>
      <c r="S142" s="53"/>
      <c r="T142" s="53"/>
      <c r="U142" s="53"/>
      <c r="V142" s="53"/>
      <c r="W142" s="53"/>
      <c r="X142" s="53"/>
      <c r="Y142" s="53"/>
      <c r="Z142" s="53"/>
    </row>
    <row r="143" spans="1:26" ht="63.75" x14ac:dyDescent="0.25">
      <c r="A143" s="2" t="s">
        <v>303</v>
      </c>
      <c r="B143" s="21" t="s">
        <v>304</v>
      </c>
      <c r="C143" s="2"/>
      <c r="D143" s="4">
        <v>75000</v>
      </c>
      <c r="E143" s="4">
        <f>D143*0.15</f>
        <v>11250</v>
      </c>
      <c r="F143" s="4">
        <f>D143-E143</f>
        <v>63750</v>
      </c>
      <c r="G143" s="4"/>
      <c r="H143" s="2" t="s">
        <v>305</v>
      </c>
      <c r="I143" s="5">
        <v>2026</v>
      </c>
      <c r="J143" s="5">
        <v>2027</v>
      </c>
      <c r="K143" s="3" t="s">
        <v>150</v>
      </c>
      <c r="L143" s="6" t="s">
        <v>19</v>
      </c>
      <c r="M143" s="53"/>
      <c r="N143" s="53"/>
      <c r="O143" s="53"/>
      <c r="P143" s="53"/>
      <c r="Q143" s="53"/>
      <c r="R143" s="53"/>
      <c r="S143" s="53"/>
      <c r="T143" s="53"/>
      <c r="U143" s="53"/>
      <c r="V143" s="53"/>
      <c r="W143" s="53"/>
      <c r="X143" s="53"/>
      <c r="Y143" s="53"/>
      <c r="Z143" s="53"/>
    </row>
    <row r="144" spans="1:26" ht="105" x14ac:dyDescent="0.25">
      <c r="A144" s="2" t="s">
        <v>306</v>
      </c>
      <c r="B144" s="21" t="s">
        <v>712</v>
      </c>
      <c r="C144" s="138" t="s">
        <v>805</v>
      </c>
      <c r="D144" s="120">
        <v>2500000</v>
      </c>
      <c r="E144" s="120">
        <f>D144*0.15</f>
        <v>375000</v>
      </c>
      <c r="F144" s="120">
        <f>D144-E144</f>
        <v>2125000</v>
      </c>
      <c r="G144" s="120"/>
      <c r="H144" s="126" t="s">
        <v>803</v>
      </c>
      <c r="I144" s="129">
        <v>2026</v>
      </c>
      <c r="J144" s="129">
        <v>2029</v>
      </c>
      <c r="K144" s="126" t="s">
        <v>804</v>
      </c>
      <c r="L144" s="6" t="s">
        <v>19</v>
      </c>
      <c r="M144" s="53"/>
      <c r="N144" s="53"/>
      <c r="O144" s="53"/>
      <c r="P144" s="53"/>
      <c r="Q144" s="53"/>
      <c r="R144" s="53"/>
      <c r="S144" s="53"/>
      <c r="T144" s="53"/>
      <c r="U144" s="53"/>
      <c r="V144" s="53"/>
      <c r="W144" s="53"/>
      <c r="X144" s="53"/>
      <c r="Y144" s="53"/>
      <c r="Z144" s="53"/>
    </row>
    <row r="145" spans="1:26" ht="63.75" x14ac:dyDescent="0.25">
      <c r="A145" s="2" t="s">
        <v>309</v>
      </c>
      <c r="B145" s="3" t="s">
        <v>307</v>
      </c>
      <c r="C145" s="2"/>
      <c r="D145" s="4">
        <v>2500000</v>
      </c>
      <c r="E145" s="4">
        <v>375000</v>
      </c>
      <c r="F145" s="4">
        <v>2125000</v>
      </c>
      <c r="G145" s="2"/>
      <c r="H145" s="3" t="s">
        <v>691</v>
      </c>
      <c r="I145" s="5">
        <v>2026</v>
      </c>
      <c r="J145" s="5">
        <v>2027</v>
      </c>
      <c r="K145" s="3" t="s">
        <v>308</v>
      </c>
      <c r="L145" s="6" t="s">
        <v>19</v>
      </c>
      <c r="M145" s="53"/>
      <c r="N145" s="53"/>
      <c r="O145" s="53"/>
      <c r="P145" s="53"/>
      <c r="Q145" s="53"/>
      <c r="R145" s="53"/>
      <c r="S145" s="53"/>
      <c r="T145" s="53"/>
      <c r="U145" s="53"/>
      <c r="V145" s="53"/>
      <c r="W145" s="53"/>
      <c r="X145" s="53"/>
      <c r="Y145" s="53"/>
      <c r="Z145" s="53"/>
    </row>
    <row r="146" spans="1:26" ht="90" x14ac:dyDescent="0.25">
      <c r="A146" s="2" t="s">
        <v>313</v>
      </c>
      <c r="B146" s="3" t="s">
        <v>310</v>
      </c>
      <c r="C146" s="2"/>
      <c r="D146" s="4">
        <v>1000000</v>
      </c>
      <c r="E146" s="4">
        <v>150000</v>
      </c>
      <c r="F146" s="4">
        <v>850000</v>
      </c>
      <c r="G146" s="2"/>
      <c r="H146" s="3" t="s">
        <v>311</v>
      </c>
      <c r="I146" s="5">
        <v>2026</v>
      </c>
      <c r="J146" s="5">
        <v>2028</v>
      </c>
      <c r="K146" s="3" t="s">
        <v>312</v>
      </c>
      <c r="L146" s="6" t="s">
        <v>19</v>
      </c>
      <c r="M146" s="53"/>
      <c r="N146" s="53"/>
      <c r="O146" s="53"/>
      <c r="P146" s="53"/>
      <c r="Q146" s="53"/>
      <c r="R146" s="53"/>
      <c r="S146" s="53"/>
      <c r="T146" s="53"/>
      <c r="U146" s="53"/>
      <c r="V146" s="53"/>
      <c r="W146" s="53"/>
      <c r="X146" s="53"/>
      <c r="Y146" s="53"/>
      <c r="Z146" s="53"/>
    </row>
    <row r="147" spans="1:26" ht="90" x14ac:dyDescent="0.25">
      <c r="A147" s="2" t="s">
        <v>316</v>
      </c>
      <c r="B147" s="3" t="s">
        <v>314</v>
      </c>
      <c r="C147" s="2"/>
      <c r="D147" s="4">
        <v>50000</v>
      </c>
      <c r="E147" s="4">
        <v>50000</v>
      </c>
      <c r="F147" s="4"/>
      <c r="G147" s="2"/>
      <c r="H147" s="3" t="s">
        <v>315</v>
      </c>
      <c r="I147" s="5">
        <v>2026</v>
      </c>
      <c r="J147" s="5">
        <v>2027</v>
      </c>
      <c r="K147" s="3" t="s">
        <v>169</v>
      </c>
      <c r="L147" s="49"/>
      <c r="M147" s="53"/>
      <c r="N147" s="53"/>
      <c r="O147" s="53"/>
      <c r="P147" s="53"/>
      <c r="Q147" s="53"/>
      <c r="R147" s="53"/>
      <c r="S147" s="53"/>
      <c r="T147" s="53"/>
      <c r="U147" s="53"/>
      <c r="V147" s="53"/>
      <c r="W147" s="53"/>
      <c r="X147" s="53"/>
      <c r="Y147" s="53"/>
      <c r="Z147" s="53"/>
    </row>
    <row r="148" spans="1:26" ht="75" x14ac:dyDescent="0.25">
      <c r="A148" s="2" t="s">
        <v>319</v>
      </c>
      <c r="B148" s="3" t="s">
        <v>317</v>
      </c>
      <c r="C148" s="2"/>
      <c r="D148" s="4">
        <v>50000</v>
      </c>
      <c r="E148" s="4">
        <v>50000</v>
      </c>
      <c r="F148" s="4"/>
      <c r="G148" s="2"/>
      <c r="H148" s="3" t="s">
        <v>318</v>
      </c>
      <c r="I148" s="5">
        <v>2026</v>
      </c>
      <c r="J148" s="5">
        <v>2027</v>
      </c>
      <c r="K148" s="3" t="s">
        <v>191</v>
      </c>
      <c r="L148" s="49"/>
      <c r="M148" s="53"/>
      <c r="N148" s="53"/>
      <c r="O148" s="53"/>
      <c r="P148" s="53"/>
      <c r="Q148" s="53"/>
      <c r="R148" s="53"/>
      <c r="S148" s="53"/>
      <c r="T148" s="53"/>
      <c r="U148" s="53"/>
      <c r="V148" s="53"/>
      <c r="W148" s="53"/>
      <c r="X148" s="53"/>
      <c r="Y148" s="53"/>
      <c r="Z148" s="53"/>
    </row>
    <row r="149" spans="1:26" ht="90" x14ac:dyDescent="0.25">
      <c r="A149" s="2" t="s">
        <v>322</v>
      </c>
      <c r="B149" s="3" t="s">
        <v>320</v>
      </c>
      <c r="C149" s="2"/>
      <c r="D149" s="4">
        <v>100000</v>
      </c>
      <c r="E149" s="4">
        <v>15000</v>
      </c>
      <c r="F149" s="4">
        <v>85000</v>
      </c>
      <c r="G149" s="2"/>
      <c r="H149" s="3" t="s">
        <v>321</v>
      </c>
      <c r="I149" s="5">
        <v>2026</v>
      </c>
      <c r="J149" s="5">
        <v>2027</v>
      </c>
      <c r="K149" s="3" t="s">
        <v>201</v>
      </c>
      <c r="L149" s="6" t="s">
        <v>19</v>
      </c>
      <c r="M149" s="53"/>
      <c r="N149" s="53"/>
      <c r="O149" s="53"/>
      <c r="P149" s="53"/>
      <c r="Q149" s="53"/>
      <c r="R149" s="53"/>
      <c r="S149" s="53"/>
      <c r="T149" s="53"/>
      <c r="U149" s="53"/>
      <c r="V149" s="53"/>
      <c r="W149" s="53"/>
      <c r="X149" s="53"/>
      <c r="Y149" s="53"/>
      <c r="Z149" s="53"/>
    </row>
    <row r="150" spans="1:26" ht="63.75" x14ac:dyDescent="0.25">
      <c r="A150" s="2" t="s">
        <v>324</v>
      </c>
      <c r="B150" s="3" t="s">
        <v>323</v>
      </c>
      <c r="C150" s="59" t="s">
        <v>784</v>
      </c>
      <c r="D150" s="120">
        <v>948534.67</v>
      </c>
      <c r="E150" s="120">
        <f>D150-G150</f>
        <v>237133.67000000004</v>
      </c>
      <c r="F150" s="125"/>
      <c r="G150" s="120">
        <v>711401</v>
      </c>
      <c r="H150" s="126" t="s">
        <v>816</v>
      </c>
      <c r="I150" s="5">
        <v>2026</v>
      </c>
      <c r="J150" s="5">
        <v>2027</v>
      </c>
      <c r="K150" s="3" t="s">
        <v>150</v>
      </c>
      <c r="L150" s="6" t="s">
        <v>19</v>
      </c>
      <c r="M150" s="53"/>
      <c r="N150" s="53"/>
      <c r="O150" s="53"/>
      <c r="P150" s="53"/>
      <c r="Q150" s="53"/>
      <c r="R150" s="53"/>
      <c r="S150" s="53"/>
      <c r="T150" s="53"/>
      <c r="U150" s="53"/>
      <c r="V150" s="53"/>
      <c r="W150" s="53"/>
      <c r="X150" s="53"/>
      <c r="Y150" s="53"/>
      <c r="Z150" s="53"/>
    </row>
    <row r="151" spans="1:26" ht="60" x14ac:dyDescent="0.25">
      <c r="A151" s="2" t="s">
        <v>327</v>
      </c>
      <c r="B151" s="3" t="s">
        <v>325</v>
      </c>
      <c r="C151" s="2"/>
      <c r="D151" s="4">
        <v>100000</v>
      </c>
      <c r="E151" s="4">
        <v>100000</v>
      </c>
      <c r="F151" s="4"/>
      <c r="G151" s="2"/>
      <c r="H151" s="3" t="s">
        <v>326</v>
      </c>
      <c r="I151" s="5">
        <v>2026</v>
      </c>
      <c r="J151" s="5">
        <v>2027</v>
      </c>
      <c r="K151" s="3" t="s">
        <v>150</v>
      </c>
      <c r="L151" s="49"/>
      <c r="M151" s="53"/>
      <c r="N151" s="53"/>
      <c r="O151" s="53"/>
      <c r="P151" s="53"/>
      <c r="Q151" s="53"/>
      <c r="R151" s="53"/>
      <c r="S151" s="53"/>
      <c r="T151" s="53"/>
      <c r="U151" s="53"/>
      <c r="V151" s="53"/>
      <c r="W151" s="53"/>
      <c r="X151" s="53"/>
      <c r="Y151" s="53"/>
      <c r="Z151" s="53"/>
    </row>
    <row r="152" spans="1:26" ht="75" x14ac:dyDescent="0.25">
      <c r="A152" s="2" t="s">
        <v>330</v>
      </c>
      <c r="B152" s="3" t="s">
        <v>328</v>
      </c>
      <c r="C152" s="2"/>
      <c r="D152" s="4">
        <v>500000</v>
      </c>
      <c r="E152" s="4">
        <f>D152*0.15</f>
        <v>75000</v>
      </c>
      <c r="F152" s="4">
        <f>D152-E152</f>
        <v>425000</v>
      </c>
      <c r="G152" s="58"/>
      <c r="H152" s="3" t="s">
        <v>329</v>
      </c>
      <c r="I152" s="5">
        <v>2026</v>
      </c>
      <c r="J152" s="5">
        <v>2027</v>
      </c>
      <c r="K152" s="3" t="s">
        <v>191</v>
      </c>
      <c r="L152" s="6" t="s">
        <v>19</v>
      </c>
      <c r="M152" s="53"/>
      <c r="N152" s="53"/>
      <c r="O152" s="53"/>
      <c r="P152" s="53"/>
      <c r="Q152" s="53"/>
      <c r="R152" s="53"/>
      <c r="S152" s="53"/>
      <c r="T152" s="53"/>
      <c r="U152" s="53"/>
      <c r="V152" s="53"/>
      <c r="W152" s="53"/>
      <c r="X152" s="53"/>
      <c r="Y152" s="53"/>
      <c r="Z152" s="53"/>
    </row>
    <row r="153" spans="1:26" ht="90" x14ac:dyDescent="0.25">
      <c r="A153" s="2" t="s">
        <v>333</v>
      </c>
      <c r="B153" s="3" t="s">
        <v>331</v>
      </c>
      <c r="C153" s="2"/>
      <c r="D153" s="4">
        <v>55000</v>
      </c>
      <c r="E153" s="4">
        <f>D153*0.15</f>
        <v>8250</v>
      </c>
      <c r="F153" s="4">
        <f>D153-E153</f>
        <v>46750</v>
      </c>
      <c r="G153" s="58"/>
      <c r="H153" s="3" t="s">
        <v>332</v>
      </c>
      <c r="I153" s="5">
        <v>2026</v>
      </c>
      <c r="J153" s="5">
        <v>2027</v>
      </c>
      <c r="K153" s="3" t="s">
        <v>201</v>
      </c>
      <c r="L153" s="6" t="s">
        <v>19</v>
      </c>
      <c r="M153" s="53"/>
      <c r="N153" s="53"/>
      <c r="O153" s="53"/>
      <c r="P153" s="53"/>
      <c r="Q153" s="53"/>
      <c r="R153" s="53"/>
      <c r="S153" s="53"/>
      <c r="T153" s="53"/>
      <c r="U153" s="53"/>
      <c r="V153" s="53"/>
      <c r="W153" s="53"/>
      <c r="X153" s="53"/>
      <c r="Y153" s="53"/>
      <c r="Z153" s="53"/>
    </row>
    <row r="154" spans="1:26" ht="75" x14ac:dyDescent="0.25">
      <c r="A154" s="2" t="s">
        <v>336</v>
      </c>
      <c r="B154" s="3" t="s">
        <v>334</v>
      </c>
      <c r="C154" s="2"/>
      <c r="D154" s="4">
        <v>68000</v>
      </c>
      <c r="E154" s="4">
        <f>D154*0.15</f>
        <v>10200</v>
      </c>
      <c r="F154" s="4">
        <f>D154-E154</f>
        <v>57800</v>
      </c>
      <c r="G154" s="58"/>
      <c r="H154" s="3" t="s">
        <v>335</v>
      </c>
      <c r="I154" s="5">
        <v>2026</v>
      </c>
      <c r="J154" s="5">
        <v>2027</v>
      </c>
      <c r="K154" s="3" t="s">
        <v>241</v>
      </c>
      <c r="L154" s="6" t="s">
        <v>19</v>
      </c>
      <c r="M154" s="53"/>
      <c r="N154" s="53"/>
      <c r="O154" s="53"/>
      <c r="P154" s="53"/>
      <c r="Q154" s="53"/>
      <c r="R154" s="53"/>
      <c r="S154" s="53"/>
      <c r="T154" s="53"/>
      <c r="U154" s="53"/>
      <c r="V154" s="53"/>
      <c r="W154" s="53"/>
      <c r="X154" s="53"/>
      <c r="Y154" s="53"/>
      <c r="Z154" s="53"/>
    </row>
    <row r="155" spans="1:26" ht="90" x14ac:dyDescent="0.25">
      <c r="A155" s="2" t="s">
        <v>339</v>
      </c>
      <c r="B155" s="3" t="s">
        <v>337</v>
      </c>
      <c r="C155" s="2"/>
      <c r="D155" s="4">
        <v>200000</v>
      </c>
      <c r="E155" s="4">
        <v>40000</v>
      </c>
      <c r="F155" s="4">
        <v>160000</v>
      </c>
      <c r="G155" s="58"/>
      <c r="H155" s="3" t="s">
        <v>338</v>
      </c>
      <c r="I155" s="5">
        <v>2026</v>
      </c>
      <c r="J155" s="5">
        <v>2027</v>
      </c>
      <c r="K155" s="3" t="s">
        <v>201</v>
      </c>
      <c r="L155" s="6" t="s">
        <v>19</v>
      </c>
      <c r="M155" s="53"/>
      <c r="N155" s="53"/>
      <c r="O155" s="53"/>
      <c r="P155" s="53"/>
      <c r="Q155" s="53"/>
      <c r="R155" s="53"/>
      <c r="S155" s="53"/>
      <c r="T155" s="53"/>
      <c r="U155" s="53"/>
      <c r="V155" s="53"/>
      <c r="W155" s="53"/>
      <c r="X155" s="53"/>
      <c r="Y155" s="53"/>
      <c r="Z155" s="53"/>
    </row>
    <row r="156" spans="1:26" ht="90" x14ac:dyDescent="0.25">
      <c r="A156" s="2" t="s">
        <v>342</v>
      </c>
      <c r="B156" s="3" t="s">
        <v>340</v>
      </c>
      <c r="C156" s="2"/>
      <c r="D156" s="4">
        <v>65000</v>
      </c>
      <c r="E156" s="4">
        <f t="shared" ref="E156:E165" si="3">D156*0.15</f>
        <v>9750</v>
      </c>
      <c r="F156" s="4">
        <f t="shared" ref="F156:F165" si="4">D156-E156</f>
        <v>55250</v>
      </c>
      <c r="G156" s="58"/>
      <c r="H156" s="3" t="s">
        <v>341</v>
      </c>
      <c r="I156" s="5">
        <v>2026</v>
      </c>
      <c r="J156" s="5">
        <v>2027</v>
      </c>
      <c r="K156" s="3" t="s">
        <v>169</v>
      </c>
      <c r="L156" s="6" t="s">
        <v>19</v>
      </c>
      <c r="M156" s="53"/>
      <c r="N156" s="53"/>
      <c r="O156" s="53"/>
      <c r="P156" s="53"/>
      <c r="Q156" s="53"/>
      <c r="R156" s="53"/>
      <c r="S156" s="53"/>
      <c r="T156" s="53"/>
      <c r="U156" s="53"/>
      <c r="V156" s="53"/>
      <c r="W156" s="53"/>
      <c r="X156" s="53"/>
      <c r="Y156" s="53"/>
      <c r="Z156" s="53"/>
    </row>
    <row r="157" spans="1:26" ht="90" x14ac:dyDescent="0.25">
      <c r="A157" s="2" t="s">
        <v>345</v>
      </c>
      <c r="B157" s="3" t="s">
        <v>343</v>
      </c>
      <c r="C157" s="2"/>
      <c r="D157" s="4">
        <v>60000</v>
      </c>
      <c r="E157" s="4">
        <f t="shared" si="3"/>
        <v>9000</v>
      </c>
      <c r="F157" s="4">
        <f t="shared" si="4"/>
        <v>51000</v>
      </c>
      <c r="G157" s="58"/>
      <c r="H157" s="3" t="s">
        <v>344</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348</v>
      </c>
      <c r="B158" s="3" t="s">
        <v>346</v>
      </c>
      <c r="C158" s="2"/>
      <c r="D158" s="4">
        <v>50000</v>
      </c>
      <c r="E158" s="4">
        <f t="shared" si="3"/>
        <v>7500</v>
      </c>
      <c r="F158" s="4">
        <f t="shared" si="4"/>
        <v>42500</v>
      </c>
      <c r="G158" s="58"/>
      <c r="H158" s="3" t="s">
        <v>347</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351</v>
      </c>
      <c r="B159" s="3" t="s">
        <v>349</v>
      </c>
      <c r="C159" s="2"/>
      <c r="D159" s="4">
        <v>50000</v>
      </c>
      <c r="E159" s="4">
        <f t="shared" si="3"/>
        <v>7500</v>
      </c>
      <c r="F159" s="4">
        <f t="shared" si="4"/>
        <v>42500</v>
      </c>
      <c r="G159" s="58"/>
      <c r="H159" s="3" t="s">
        <v>350</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354</v>
      </c>
      <c r="B160" s="3" t="s">
        <v>352</v>
      </c>
      <c r="C160" s="2"/>
      <c r="D160" s="4">
        <v>96950</v>
      </c>
      <c r="E160" s="4">
        <f t="shared" si="3"/>
        <v>14542.5</v>
      </c>
      <c r="F160" s="4">
        <f t="shared" si="4"/>
        <v>82407.5</v>
      </c>
      <c r="G160" s="58"/>
      <c r="H160" s="3" t="s">
        <v>353</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357</v>
      </c>
      <c r="B161" s="3" t="s">
        <v>355</v>
      </c>
      <c r="C161" s="2"/>
      <c r="D161" s="4">
        <v>50000</v>
      </c>
      <c r="E161" s="4">
        <f t="shared" si="3"/>
        <v>7500</v>
      </c>
      <c r="F161" s="4">
        <f t="shared" si="4"/>
        <v>42500</v>
      </c>
      <c r="G161" s="58"/>
      <c r="H161" s="3" t="s">
        <v>356</v>
      </c>
      <c r="I161" s="5">
        <v>2026</v>
      </c>
      <c r="J161" s="5">
        <v>2027</v>
      </c>
      <c r="K161" s="3" t="s">
        <v>169</v>
      </c>
      <c r="L161" s="6" t="s">
        <v>19</v>
      </c>
      <c r="M161" s="53"/>
      <c r="N161" s="53"/>
      <c r="O161" s="53"/>
      <c r="P161" s="53"/>
      <c r="Q161" s="53"/>
      <c r="R161" s="53"/>
      <c r="S161" s="53"/>
      <c r="T161" s="53"/>
      <c r="U161" s="53"/>
      <c r="V161" s="53"/>
      <c r="W161" s="53"/>
      <c r="X161" s="53"/>
      <c r="Y161" s="53"/>
      <c r="Z161" s="53"/>
    </row>
    <row r="162" spans="1:26" ht="75" x14ac:dyDescent="0.25">
      <c r="A162" s="2" t="s">
        <v>360</v>
      </c>
      <c r="B162" s="3" t="s">
        <v>358</v>
      </c>
      <c r="C162" s="2"/>
      <c r="D162" s="4">
        <v>150000</v>
      </c>
      <c r="E162" s="4">
        <f t="shared" si="3"/>
        <v>22500</v>
      </c>
      <c r="F162" s="4">
        <f t="shared" si="4"/>
        <v>127500</v>
      </c>
      <c r="G162" s="58"/>
      <c r="H162" s="3" t="s">
        <v>359</v>
      </c>
      <c r="I162" s="5">
        <v>2026</v>
      </c>
      <c r="J162" s="5">
        <v>2027</v>
      </c>
      <c r="K162" s="3" t="s">
        <v>191</v>
      </c>
      <c r="L162" s="6" t="s">
        <v>19</v>
      </c>
      <c r="M162" s="53"/>
      <c r="N162" s="53"/>
      <c r="O162" s="53"/>
      <c r="P162" s="53"/>
      <c r="Q162" s="53"/>
      <c r="R162" s="53"/>
      <c r="S162" s="53"/>
      <c r="T162" s="53"/>
      <c r="U162" s="53"/>
      <c r="V162" s="53"/>
      <c r="W162" s="53"/>
      <c r="X162" s="53"/>
      <c r="Y162" s="53"/>
      <c r="Z162" s="53"/>
    </row>
    <row r="163" spans="1:26" ht="90" x14ac:dyDescent="0.25">
      <c r="A163" s="2" t="s">
        <v>363</v>
      </c>
      <c r="B163" s="3" t="s">
        <v>361</v>
      </c>
      <c r="C163" s="2"/>
      <c r="D163" s="4">
        <v>50000</v>
      </c>
      <c r="E163" s="4">
        <f t="shared" si="3"/>
        <v>7500</v>
      </c>
      <c r="F163" s="4">
        <f t="shared" si="4"/>
        <v>42500</v>
      </c>
      <c r="G163" s="58"/>
      <c r="H163" s="3" t="s">
        <v>362</v>
      </c>
      <c r="I163" s="5">
        <v>2026</v>
      </c>
      <c r="J163" s="5">
        <v>2027</v>
      </c>
      <c r="K163" s="3" t="s">
        <v>201</v>
      </c>
      <c r="L163" s="6" t="s">
        <v>19</v>
      </c>
      <c r="M163" s="53"/>
      <c r="N163" s="53"/>
      <c r="O163" s="53"/>
      <c r="P163" s="53"/>
      <c r="Q163" s="53"/>
      <c r="R163" s="53"/>
      <c r="S163" s="53"/>
      <c r="T163" s="53"/>
      <c r="U163" s="53"/>
      <c r="V163" s="53"/>
      <c r="W163" s="53"/>
      <c r="X163" s="53"/>
      <c r="Y163" s="53"/>
      <c r="Z163" s="53"/>
    </row>
    <row r="164" spans="1:26" ht="63.75" x14ac:dyDescent="0.25">
      <c r="A164" s="2" t="s">
        <v>366</v>
      </c>
      <c r="B164" s="3" t="s">
        <v>364</v>
      </c>
      <c r="C164" s="2"/>
      <c r="D164" s="4">
        <v>50000</v>
      </c>
      <c r="E164" s="4">
        <f t="shared" si="3"/>
        <v>7500</v>
      </c>
      <c r="F164" s="4">
        <f t="shared" si="4"/>
        <v>42500</v>
      </c>
      <c r="G164" s="60"/>
      <c r="H164" s="3" t="s">
        <v>365</v>
      </c>
      <c r="I164" s="5">
        <v>2026</v>
      </c>
      <c r="J164" s="5">
        <v>2027</v>
      </c>
      <c r="K164" s="3" t="s">
        <v>150</v>
      </c>
      <c r="L164" s="6" t="s">
        <v>19</v>
      </c>
      <c r="M164" s="53"/>
      <c r="N164" s="53"/>
      <c r="O164" s="53"/>
      <c r="P164" s="53"/>
      <c r="Q164" s="53"/>
      <c r="R164" s="53"/>
      <c r="S164" s="53"/>
      <c r="T164" s="53"/>
      <c r="U164" s="53"/>
      <c r="V164" s="53"/>
      <c r="W164" s="53"/>
      <c r="X164" s="53"/>
      <c r="Y164" s="53"/>
      <c r="Z164" s="53"/>
    </row>
    <row r="165" spans="1:26" ht="90" x14ac:dyDescent="0.25">
      <c r="A165" s="61" t="s">
        <v>711</v>
      </c>
      <c r="B165" s="62" t="s">
        <v>367</v>
      </c>
      <c r="C165" s="61"/>
      <c r="D165" s="63">
        <v>60000</v>
      </c>
      <c r="E165" s="63">
        <f t="shared" si="3"/>
        <v>9000</v>
      </c>
      <c r="F165" s="63">
        <f t="shared" si="4"/>
        <v>51000</v>
      </c>
      <c r="G165" s="64"/>
      <c r="H165" s="62" t="s">
        <v>368</v>
      </c>
      <c r="I165" s="33">
        <v>2027</v>
      </c>
      <c r="J165" s="33">
        <v>2028</v>
      </c>
      <c r="K165" s="62" t="s">
        <v>201</v>
      </c>
      <c r="L165" s="47" t="s">
        <v>19</v>
      </c>
      <c r="M165" s="53"/>
      <c r="N165" s="53"/>
      <c r="O165" s="53"/>
      <c r="P165" s="53"/>
      <c r="Q165" s="53"/>
      <c r="R165" s="53"/>
      <c r="S165" s="53"/>
      <c r="T165" s="53"/>
      <c r="U165" s="53"/>
      <c r="V165" s="53"/>
      <c r="W165" s="53"/>
      <c r="X165" s="53"/>
      <c r="Y165" s="53"/>
      <c r="Z165" s="53"/>
    </row>
    <row r="166" spans="1:26" x14ac:dyDescent="0.25">
      <c r="A166" s="65" t="s">
        <v>744</v>
      </c>
      <c r="B166" s="133"/>
      <c r="C166" s="134"/>
      <c r="D166" s="135"/>
      <c r="E166" s="135"/>
      <c r="F166" s="135"/>
      <c r="G166" s="136"/>
      <c r="H166" s="133"/>
      <c r="I166" s="122"/>
      <c r="J166" s="122"/>
      <c r="K166" s="133"/>
      <c r="L166" s="137"/>
      <c r="M166" s="53"/>
      <c r="N166" s="53"/>
      <c r="O166" s="53"/>
      <c r="P166" s="53"/>
      <c r="Q166" s="53"/>
      <c r="R166" s="53"/>
      <c r="S166" s="53"/>
      <c r="T166" s="53"/>
      <c r="U166" s="53"/>
      <c r="V166" s="53"/>
      <c r="W166" s="53"/>
      <c r="X166" s="53"/>
      <c r="Y166" s="53"/>
      <c r="Z166" s="53"/>
    </row>
    <row r="167" spans="1:26" x14ac:dyDescent="0.25">
      <c r="A167" s="65" t="s">
        <v>745</v>
      </c>
      <c r="B167" s="133"/>
      <c r="C167" s="134"/>
      <c r="D167" s="135"/>
      <c r="E167" s="135"/>
      <c r="F167" s="135"/>
      <c r="G167" s="136"/>
      <c r="H167" s="133"/>
      <c r="I167" s="122"/>
      <c r="J167" s="122"/>
      <c r="K167" s="133"/>
      <c r="L167" s="137"/>
      <c r="M167" s="53"/>
      <c r="N167" s="53"/>
      <c r="O167" s="53"/>
      <c r="P167" s="53"/>
      <c r="Q167" s="53"/>
      <c r="R167" s="53"/>
      <c r="S167" s="53"/>
      <c r="T167" s="53"/>
      <c r="U167" s="53"/>
      <c r="V167" s="53"/>
      <c r="W167" s="53"/>
      <c r="X167" s="53"/>
      <c r="Y167" s="53"/>
      <c r="Z167" s="53"/>
    </row>
    <row r="168" spans="1:26" x14ac:dyDescent="0.25">
      <c r="A168" s="191" t="s">
        <v>369</v>
      </c>
      <c r="B168" s="191"/>
      <c r="C168" s="191"/>
      <c r="D168" s="191"/>
      <c r="E168" s="191"/>
      <c r="F168" s="191"/>
      <c r="G168" s="191"/>
      <c r="H168" s="191"/>
      <c r="I168" s="191"/>
      <c r="J168" s="191"/>
      <c r="K168" s="191"/>
      <c r="L168" s="191"/>
      <c r="M168" s="53"/>
      <c r="N168" s="53"/>
      <c r="O168" s="53"/>
      <c r="P168" s="53"/>
      <c r="Q168" s="53"/>
      <c r="R168" s="53"/>
      <c r="S168" s="53"/>
      <c r="T168" s="53"/>
      <c r="U168" s="53"/>
      <c r="V168" s="53"/>
      <c r="W168" s="53"/>
      <c r="X168" s="53"/>
      <c r="Y168" s="53"/>
      <c r="Z168" s="53"/>
    </row>
    <row r="169" spans="1:26" ht="63.75" x14ac:dyDescent="0.25">
      <c r="A169" s="68" t="s">
        <v>370</v>
      </c>
      <c r="B169" s="69" t="s">
        <v>371</v>
      </c>
      <c r="C169" s="68"/>
      <c r="D169" s="70">
        <v>300000</v>
      </c>
      <c r="E169" s="70"/>
      <c r="F169" s="70"/>
      <c r="G169" s="70">
        <v>300000</v>
      </c>
      <c r="H169" s="69" t="s">
        <v>785</v>
      </c>
      <c r="I169" s="39">
        <v>2025</v>
      </c>
      <c r="J169" s="39">
        <v>2027</v>
      </c>
      <c r="K169" s="69" t="s">
        <v>372</v>
      </c>
      <c r="L169" s="71" t="s">
        <v>19</v>
      </c>
      <c r="M169" s="53"/>
      <c r="N169" s="53"/>
      <c r="O169" s="53"/>
      <c r="P169" s="53"/>
      <c r="Q169" s="53"/>
      <c r="R169" s="53"/>
      <c r="S169" s="53"/>
      <c r="T169" s="53"/>
      <c r="U169" s="53"/>
      <c r="V169" s="53"/>
      <c r="W169" s="53"/>
      <c r="X169" s="53"/>
      <c r="Y169" s="53"/>
      <c r="Z169" s="53"/>
    </row>
    <row r="170" spans="1:26" ht="105" x14ac:dyDescent="0.25">
      <c r="A170" s="2" t="s">
        <v>373</v>
      </c>
      <c r="B170" s="3" t="s">
        <v>374</v>
      </c>
      <c r="C170" s="2"/>
      <c r="D170" s="4">
        <v>250000</v>
      </c>
      <c r="E170" s="4"/>
      <c r="F170" s="4"/>
      <c r="G170" s="4">
        <v>250000</v>
      </c>
      <c r="H170" s="3" t="s">
        <v>375</v>
      </c>
      <c r="I170" s="5">
        <v>2025</v>
      </c>
      <c r="J170" s="5">
        <v>2027</v>
      </c>
      <c r="K170" s="3" t="s">
        <v>376</v>
      </c>
      <c r="L170" s="6" t="s">
        <v>19</v>
      </c>
      <c r="M170" s="53"/>
      <c r="N170" s="53"/>
      <c r="O170" s="53"/>
      <c r="P170" s="53"/>
      <c r="Q170" s="53"/>
      <c r="R170" s="53"/>
      <c r="S170" s="53"/>
      <c r="T170" s="53"/>
      <c r="U170" s="53"/>
      <c r="V170" s="53"/>
      <c r="W170" s="53"/>
      <c r="X170" s="53"/>
      <c r="Y170" s="53"/>
      <c r="Z170" s="53"/>
    </row>
    <row r="171" spans="1:26" x14ac:dyDescent="0.25">
      <c r="A171" s="192" t="s">
        <v>377</v>
      </c>
      <c r="B171" s="193"/>
      <c r="C171" s="193"/>
      <c r="D171" s="193"/>
      <c r="E171" s="193"/>
      <c r="F171" s="193"/>
      <c r="G171" s="193"/>
      <c r="H171" s="193"/>
      <c r="I171" s="193"/>
      <c r="J171" s="193"/>
      <c r="K171" s="193"/>
      <c r="L171" s="194"/>
      <c r="M171" s="53"/>
      <c r="N171" s="53"/>
      <c r="O171" s="53"/>
      <c r="P171" s="53"/>
      <c r="Q171" s="53"/>
      <c r="R171" s="53"/>
      <c r="S171" s="53"/>
      <c r="T171" s="53"/>
      <c r="U171" s="53"/>
      <c r="V171" s="53"/>
      <c r="W171" s="53"/>
      <c r="X171" s="53"/>
      <c r="Y171" s="53"/>
      <c r="Z171" s="53"/>
    </row>
    <row r="172" spans="1:26" x14ac:dyDescent="0.25">
      <c r="A172" s="195" t="s">
        <v>378</v>
      </c>
      <c r="B172" s="196"/>
      <c r="C172" s="196"/>
      <c r="D172" s="196"/>
      <c r="E172" s="196"/>
      <c r="F172" s="196"/>
      <c r="G172" s="196"/>
      <c r="H172" s="196"/>
      <c r="I172" s="196"/>
      <c r="J172" s="196"/>
      <c r="K172" s="196"/>
      <c r="L172" s="197"/>
      <c r="M172" s="53"/>
      <c r="N172" s="53"/>
      <c r="O172" s="53"/>
      <c r="P172" s="53"/>
      <c r="Q172" s="53"/>
      <c r="R172" s="53"/>
      <c r="S172" s="53"/>
      <c r="T172" s="53"/>
      <c r="U172" s="53"/>
      <c r="V172" s="53"/>
      <c r="W172" s="53"/>
      <c r="X172" s="53"/>
      <c r="Y172" s="53"/>
      <c r="Z172" s="53"/>
    </row>
    <row r="173" spans="1:26" ht="127.5" x14ac:dyDescent="0.25">
      <c r="A173" s="2" t="s">
        <v>379</v>
      </c>
      <c r="B173" s="3" t="s">
        <v>380</v>
      </c>
      <c r="C173" s="59" t="s">
        <v>696</v>
      </c>
      <c r="D173" s="4">
        <v>80000</v>
      </c>
      <c r="E173" s="4">
        <f>D173*0.1</f>
        <v>8000</v>
      </c>
      <c r="F173" s="4">
        <f>D173-E173-G173</f>
        <v>64000</v>
      </c>
      <c r="G173" s="4">
        <f>8000</f>
        <v>8000</v>
      </c>
      <c r="H173" s="3" t="s">
        <v>707</v>
      </c>
      <c r="I173" s="5">
        <v>2023</v>
      </c>
      <c r="J173" s="5">
        <v>2027</v>
      </c>
      <c r="K173" s="3" t="s">
        <v>381</v>
      </c>
      <c r="L173" s="59" t="s">
        <v>19</v>
      </c>
      <c r="M173" s="53"/>
      <c r="N173" s="53"/>
      <c r="O173" s="53"/>
      <c r="P173" s="53"/>
      <c r="Q173" s="53"/>
      <c r="R173" s="53"/>
      <c r="S173" s="53"/>
      <c r="T173" s="53"/>
      <c r="U173" s="53"/>
      <c r="V173" s="53"/>
      <c r="W173" s="53"/>
      <c r="X173" s="53"/>
      <c r="Y173" s="53"/>
      <c r="Z173" s="53"/>
    </row>
    <row r="174" spans="1:26" ht="105" x14ac:dyDescent="0.25">
      <c r="A174" s="2" t="s">
        <v>382</v>
      </c>
      <c r="B174" s="3" t="s">
        <v>383</v>
      </c>
      <c r="C174" s="2"/>
      <c r="D174" s="4">
        <v>3450000</v>
      </c>
      <c r="E174" s="4">
        <v>450000</v>
      </c>
      <c r="F174" s="4">
        <v>3000000</v>
      </c>
      <c r="G174" s="4"/>
      <c r="H174" s="3" t="s">
        <v>708</v>
      </c>
      <c r="I174" s="5">
        <v>2025</v>
      </c>
      <c r="J174" s="5">
        <v>2028</v>
      </c>
      <c r="K174" s="3" t="s">
        <v>381</v>
      </c>
      <c r="L174" s="59" t="s">
        <v>19</v>
      </c>
      <c r="M174" s="53"/>
      <c r="N174" s="53"/>
      <c r="O174" s="53"/>
      <c r="P174" s="53"/>
      <c r="Q174" s="53"/>
      <c r="R174" s="53"/>
      <c r="S174" s="53"/>
      <c r="T174" s="53"/>
      <c r="U174" s="53"/>
      <c r="V174" s="53"/>
      <c r="W174" s="53"/>
      <c r="X174" s="53"/>
      <c r="Y174" s="53"/>
      <c r="Z174" s="53"/>
    </row>
    <row r="175" spans="1:26" ht="105" x14ac:dyDescent="0.25">
      <c r="A175" s="2" t="s">
        <v>384</v>
      </c>
      <c r="B175" s="3" t="s">
        <v>710</v>
      </c>
      <c r="C175" s="72" t="s">
        <v>718</v>
      </c>
      <c r="D175" s="4">
        <v>1500000</v>
      </c>
      <c r="E175" s="4">
        <f>D175*0.15</f>
        <v>225000</v>
      </c>
      <c r="F175" s="4">
        <f>D175-E175</f>
        <v>1275000</v>
      </c>
      <c r="G175" s="4"/>
      <c r="H175" s="3" t="s">
        <v>721</v>
      </c>
      <c r="I175" s="5">
        <v>2025</v>
      </c>
      <c r="J175" s="5">
        <v>2027</v>
      </c>
      <c r="K175" s="3" t="s">
        <v>381</v>
      </c>
      <c r="L175" s="59" t="s">
        <v>19</v>
      </c>
      <c r="M175" s="53"/>
      <c r="N175" s="53"/>
      <c r="O175" s="53"/>
      <c r="P175" s="53"/>
      <c r="Q175" s="53"/>
      <c r="R175" s="53"/>
      <c r="S175" s="53"/>
      <c r="T175" s="53"/>
      <c r="U175" s="53"/>
      <c r="V175" s="53"/>
      <c r="W175" s="53"/>
      <c r="X175" s="53"/>
      <c r="Y175" s="53"/>
      <c r="Z175" s="53"/>
    </row>
    <row r="176" spans="1:26" ht="75" x14ac:dyDescent="0.25">
      <c r="A176" s="2" t="s">
        <v>709</v>
      </c>
      <c r="B176" s="3" t="s">
        <v>385</v>
      </c>
      <c r="C176" s="2"/>
      <c r="D176" s="4">
        <v>150000</v>
      </c>
      <c r="E176" s="4">
        <v>150000</v>
      </c>
      <c r="F176" s="4"/>
      <c r="G176" s="4"/>
      <c r="H176" s="2" t="s">
        <v>386</v>
      </c>
      <c r="I176" s="5">
        <v>2026</v>
      </c>
      <c r="J176" s="5">
        <v>2026</v>
      </c>
      <c r="K176" s="3" t="s">
        <v>387</v>
      </c>
      <c r="L176" s="73"/>
      <c r="M176" s="53"/>
      <c r="N176" s="53"/>
      <c r="O176" s="53"/>
      <c r="P176" s="53"/>
      <c r="Q176" s="53"/>
      <c r="R176" s="53"/>
      <c r="S176" s="53"/>
      <c r="T176" s="53"/>
      <c r="U176" s="53"/>
      <c r="V176" s="53"/>
      <c r="W176" s="53"/>
      <c r="X176" s="53"/>
      <c r="Y176" s="53"/>
      <c r="Z176" s="53"/>
    </row>
    <row r="177" spans="1:26" x14ac:dyDescent="0.25">
      <c r="A177" s="195" t="s">
        <v>388</v>
      </c>
      <c r="B177" s="196"/>
      <c r="C177" s="196"/>
      <c r="D177" s="196"/>
      <c r="E177" s="196"/>
      <c r="F177" s="196"/>
      <c r="G177" s="196"/>
      <c r="H177" s="196"/>
      <c r="I177" s="196"/>
      <c r="J177" s="196"/>
      <c r="K177" s="196"/>
      <c r="L177" s="197"/>
      <c r="M177" s="53"/>
      <c r="N177" s="53"/>
      <c r="O177" s="53"/>
      <c r="P177" s="53"/>
      <c r="Q177" s="53"/>
      <c r="R177" s="53"/>
      <c r="S177" s="53"/>
      <c r="T177" s="53"/>
      <c r="U177" s="53"/>
      <c r="V177" s="53"/>
      <c r="W177" s="53"/>
      <c r="X177" s="53"/>
      <c r="Y177" s="53"/>
      <c r="Z177" s="53"/>
    </row>
    <row r="178" spans="1:26" ht="45" x14ac:dyDescent="0.25">
      <c r="A178" s="2" t="s">
        <v>389</v>
      </c>
      <c r="B178" s="21" t="s">
        <v>390</v>
      </c>
      <c r="C178" s="74" t="s">
        <v>391</v>
      </c>
      <c r="D178" s="5">
        <v>350615.65</v>
      </c>
      <c r="E178" s="5">
        <v>350615.65</v>
      </c>
      <c r="F178" s="5"/>
      <c r="G178" s="5"/>
      <c r="H178" s="51" t="s">
        <v>392</v>
      </c>
      <c r="I178" s="5">
        <v>2024</v>
      </c>
      <c r="J178" s="5">
        <v>2025</v>
      </c>
      <c r="K178" s="21" t="s">
        <v>393</v>
      </c>
      <c r="L178" s="49"/>
      <c r="M178" s="53"/>
      <c r="N178" s="53"/>
      <c r="O178" s="53"/>
      <c r="P178" s="53"/>
      <c r="Q178" s="53"/>
      <c r="R178" s="53"/>
      <c r="S178" s="53"/>
      <c r="T178" s="53"/>
      <c r="U178" s="53"/>
      <c r="V178" s="53"/>
      <c r="W178" s="53"/>
      <c r="X178" s="53"/>
      <c r="Y178" s="53"/>
      <c r="Z178" s="53"/>
    </row>
    <row r="179" spans="1:26" ht="63.75" x14ac:dyDescent="0.25">
      <c r="A179" s="2" t="s">
        <v>394</v>
      </c>
      <c r="B179" s="3" t="s">
        <v>395</v>
      </c>
      <c r="C179" s="72" t="s">
        <v>717</v>
      </c>
      <c r="D179" s="4">
        <v>120000</v>
      </c>
      <c r="E179" s="4">
        <f>D179*0.3</f>
        <v>36000</v>
      </c>
      <c r="F179" s="4">
        <f>D179-E179</f>
        <v>84000</v>
      </c>
      <c r="G179" s="4"/>
      <c r="H179" s="3" t="s">
        <v>396</v>
      </c>
      <c r="I179" s="5">
        <v>2025</v>
      </c>
      <c r="J179" s="5">
        <v>2027</v>
      </c>
      <c r="K179" s="3" t="s">
        <v>146</v>
      </c>
      <c r="L179" s="6" t="s">
        <v>19</v>
      </c>
      <c r="M179" s="53"/>
      <c r="N179" s="53"/>
      <c r="O179" s="53"/>
      <c r="P179" s="53"/>
      <c r="Q179" s="53"/>
      <c r="R179" s="53"/>
      <c r="S179" s="53"/>
      <c r="T179" s="53"/>
      <c r="U179" s="53"/>
      <c r="V179" s="53"/>
      <c r="W179" s="53"/>
      <c r="X179" s="53"/>
      <c r="Y179" s="53"/>
      <c r="Z179" s="53"/>
    </row>
    <row r="180" spans="1:26" ht="90" x14ac:dyDescent="0.25">
      <c r="A180" s="2" t="s">
        <v>397</v>
      </c>
      <c r="B180" s="3" t="s">
        <v>398</v>
      </c>
      <c r="C180" s="2"/>
      <c r="D180" s="4">
        <v>157345.71</v>
      </c>
      <c r="E180" s="4"/>
      <c r="F180" s="4">
        <v>97554.34</v>
      </c>
      <c r="G180" s="4">
        <v>59791.37</v>
      </c>
      <c r="H180" s="3" t="s">
        <v>399</v>
      </c>
      <c r="I180" s="5">
        <v>2025</v>
      </c>
      <c r="J180" s="5">
        <v>2027</v>
      </c>
      <c r="K180" s="3" t="s">
        <v>400</v>
      </c>
      <c r="L180" s="6" t="s">
        <v>19</v>
      </c>
      <c r="M180" s="53"/>
      <c r="N180" s="53"/>
      <c r="O180" s="53"/>
      <c r="P180" s="53"/>
      <c r="Q180" s="53"/>
      <c r="R180" s="53"/>
      <c r="S180" s="53"/>
      <c r="T180" s="53"/>
      <c r="U180" s="53"/>
      <c r="V180" s="53"/>
      <c r="W180" s="53"/>
      <c r="X180" s="53"/>
      <c r="Y180" s="53"/>
      <c r="Z180" s="53"/>
    </row>
    <row r="181" spans="1:26" x14ac:dyDescent="0.25">
      <c r="A181" s="125" t="s">
        <v>401</v>
      </c>
      <c r="B181" s="126"/>
      <c r="C181" s="125"/>
      <c r="D181" s="120"/>
      <c r="E181" s="120"/>
      <c r="F181" s="120"/>
      <c r="G181" s="120"/>
      <c r="H181" s="125"/>
      <c r="I181" s="129"/>
      <c r="J181" s="129"/>
      <c r="K181" s="126"/>
      <c r="L181" s="132"/>
      <c r="M181" s="53"/>
      <c r="N181" s="53"/>
      <c r="O181" s="53"/>
      <c r="P181" s="53"/>
      <c r="Q181" s="53"/>
      <c r="R181" s="53"/>
      <c r="S181" s="53"/>
      <c r="T181" s="53"/>
      <c r="U181" s="53"/>
      <c r="V181" s="53"/>
      <c r="W181" s="53"/>
      <c r="X181" s="53"/>
      <c r="Y181" s="53"/>
      <c r="Z181" s="53"/>
    </row>
    <row r="182" spans="1:26" ht="90" x14ac:dyDescent="0.25">
      <c r="A182" s="2" t="s">
        <v>402</v>
      </c>
      <c r="B182" s="3" t="s">
        <v>403</v>
      </c>
      <c r="C182" s="2"/>
      <c r="D182" s="4">
        <v>70000</v>
      </c>
      <c r="E182" s="4">
        <f t="shared" ref="E182" si="5">D182*0.15</f>
        <v>10500</v>
      </c>
      <c r="F182" s="4">
        <f t="shared" ref="F182" si="6">D182-E182</f>
        <v>59500</v>
      </c>
      <c r="G182" s="4"/>
      <c r="H182" s="2" t="s">
        <v>404</v>
      </c>
      <c r="I182" s="5">
        <v>2026</v>
      </c>
      <c r="J182" s="5">
        <v>2027</v>
      </c>
      <c r="K182" s="3" t="s">
        <v>169</v>
      </c>
      <c r="L182" s="6" t="s">
        <v>19</v>
      </c>
      <c r="M182" s="53"/>
      <c r="N182" s="53"/>
      <c r="O182" s="53"/>
      <c r="P182" s="53"/>
      <c r="Q182" s="53"/>
      <c r="R182" s="53"/>
      <c r="S182" s="53"/>
      <c r="T182" s="53"/>
      <c r="U182" s="53"/>
      <c r="V182" s="53"/>
      <c r="W182" s="53"/>
      <c r="X182" s="53"/>
      <c r="Y182" s="53"/>
      <c r="Z182" s="53"/>
    </row>
    <row r="183" spans="1:26" ht="63.75" x14ac:dyDescent="0.25">
      <c r="A183" s="2" t="s">
        <v>405</v>
      </c>
      <c r="B183" s="3" t="s">
        <v>406</v>
      </c>
      <c r="C183" s="2"/>
      <c r="D183" s="4">
        <v>3500000</v>
      </c>
      <c r="E183" s="4"/>
      <c r="F183" s="4"/>
      <c r="G183" s="4">
        <v>3500000</v>
      </c>
      <c r="H183" s="3" t="s">
        <v>407</v>
      </c>
      <c r="I183" s="5">
        <v>2026</v>
      </c>
      <c r="J183" s="5">
        <v>2028</v>
      </c>
      <c r="K183" s="3" t="s">
        <v>408</v>
      </c>
      <c r="L183" s="6" t="s">
        <v>19</v>
      </c>
      <c r="M183" s="53"/>
      <c r="N183" s="53"/>
      <c r="O183" s="53"/>
      <c r="P183" s="53"/>
      <c r="Q183" s="53"/>
      <c r="R183" s="53"/>
      <c r="S183" s="53"/>
      <c r="T183" s="53"/>
      <c r="U183" s="53"/>
      <c r="V183" s="53"/>
      <c r="W183" s="53"/>
      <c r="X183" s="53"/>
      <c r="Y183" s="53"/>
      <c r="Z183" s="53"/>
    </row>
    <row r="184" spans="1:26" ht="63.75" x14ac:dyDescent="0.25">
      <c r="A184" s="2" t="s">
        <v>409</v>
      </c>
      <c r="B184" s="3" t="s">
        <v>410</v>
      </c>
      <c r="C184" s="2"/>
      <c r="D184" s="4">
        <v>300000</v>
      </c>
      <c r="E184" s="2"/>
      <c r="F184" s="4"/>
      <c r="G184" s="4">
        <v>300000</v>
      </c>
      <c r="H184" s="3" t="s">
        <v>411</v>
      </c>
      <c r="I184" s="5">
        <v>2026</v>
      </c>
      <c r="J184" s="5">
        <v>2028</v>
      </c>
      <c r="K184" s="3" t="s">
        <v>408</v>
      </c>
      <c r="L184" s="6" t="s">
        <v>19</v>
      </c>
      <c r="M184" s="53"/>
      <c r="N184" s="53"/>
      <c r="O184" s="53"/>
      <c r="P184" s="53"/>
      <c r="Q184" s="53"/>
      <c r="R184" s="53"/>
      <c r="S184" s="53"/>
      <c r="T184" s="53"/>
      <c r="U184" s="53"/>
      <c r="V184" s="53"/>
      <c r="W184" s="53"/>
      <c r="X184" s="53"/>
      <c r="Y184" s="53"/>
      <c r="Z184" s="53"/>
    </row>
    <row r="185" spans="1:26" ht="63.75" x14ac:dyDescent="0.25">
      <c r="A185" s="2" t="s">
        <v>412</v>
      </c>
      <c r="B185" s="3" t="s">
        <v>413</v>
      </c>
      <c r="C185" s="2"/>
      <c r="D185" s="4">
        <v>5000000</v>
      </c>
      <c r="E185" s="4">
        <v>750000</v>
      </c>
      <c r="F185" s="4">
        <v>4250000</v>
      </c>
      <c r="G185" s="4"/>
      <c r="H185" s="3" t="s">
        <v>414</v>
      </c>
      <c r="I185" s="5">
        <v>2026</v>
      </c>
      <c r="J185" s="5">
        <v>2029</v>
      </c>
      <c r="K185" s="3" t="s">
        <v>150</v>
      </c>
      <c r="L185" s="6" t="s">
        <v>19</v>
      </c>
      <c r="M185" s="53"/>
      <c r="N185" s="53"/>
      <c r="O185" s="53"/>
      <c r="P185" s="53"/>
      <c r="Q185" s="53"/>
      <c r="R185" s="53"/>
      <c r="S185" s="53"/>
      <c r="T185" s="53"/>
      <c r="U185" s="53"/>
      <c r="V185" s="53"/>
      <c r="W185" s="53"/>
      <c r="X185" s="53"/>
      <c r="Y185" s="53"/>
      <c r="Z185" s="53"/>
    </row>
    <row r="186" spans="1:26" ht="63.75" x14ac:dyDescent="0.25">
      <c r="A186" s="61" t="s">
        <v>415</v>
      </c>
      <c r="B186" s="62" t="s">
        <v>416</v>
      </c>
      <c r="C186" s="61"/>
      <c r="D186" s="63">
        <v>1000000</v>
      </c>
      <c r="E186" s="63">
        <v>150000</v>
      </c>
      <c r="F186" s="63">
        <v>850000</v>
      </c>
      <c r="G186" s="63"/>
      <c r="H186" s="62" t="s">
        <v>417</v>
      </c>
      <c r="I186" s="33">
        <v>2026</v>
      </c>
      <c r="J186" s="33">
        <v>2027</v>
      </c>
      <c r="K186" s="62" t="s">
        <v>150</v>
      </c>
      <c r="L186" s="47" t="s">
        <v>19</v>
      </c>
      <c r="M186" s="53"/>
      <c r="N186" s="53"/>
      <c r="O186" s="53"/>
      <c r="P186" s="53"/>
      <c r="Q186" s="53"/>
      <c r="R186" s="53"/>
      <c r="S186" s="53"/>
      <c r="T186" s="53"/>
      <c r="U186" s="53"/>
      <c r="V186" s="53"/>
      <c r="W186" s="53"/>
      <c r="X186" s="53"/>
      <c r="Y186" s="53"/>
      <c r="Z186" s="53"/>
    </row>
    <row r="187" spans="1:26" ht="63.75" x14ac:dyDescent="0.25">
      <c r="A187" s="65" t="s">
        <v>730</v>
      </c>
      <c r="B187" s="66" t="s">
        <v>731</v>
      </c>
      <c r="C187" s="65"/>
      <c r="D187" s="67">
        <v>616000</v>
      </c>
      <c r="E187" s="67">
        <v>498100</v>
      </c>
      <c r="F187" s="67">
        <v>117900</v>
      </c>
      <c r="G187" s="67"/>
      <c r="H187" s="66" t="s">
        <v>739</v>
      </c>
      <c r="I187" s="18">
        <v>2025</v>
      </c>
      <c r="J187" s="18">
        <v>2027</v>
      </c>
      <c r="K187" s="66" t="s">
        <v>682</v>
      </c>
      <c r="L187" s="48" t="s">
        <v>19</v>
      </c>
      <c r="M187" s="53"/>
      <c r="N187" s="53"/>
      <c r="O187" s="53"/>
      <c r="P187" s="53"/>
      <c r="Q187" s="53"/>
      <c r="R187" s="53"/>
      <c r="S187" s="53"/>
      <c r="T187" s="53"/>
      <c r="U187" s="53"/>
      <c r="V187" s="53"/>
      <c r="W187" s="53"/>
      <c r="X187" s="53"/>
      <c r="Y187" s="53"/>
      <c r="Z187" s="53"/>
    </row>
    <row r="188" spans="1:26" ht="63.75" x14ac:dyDescent="0.25">
      <c r="A188" s="125" t="s">
        <v>806</v>
      </c>
      <c r="B188" s="126" t="s">
        <v>807</v>
      </c>
      <c r="C188" s="131"/>
      <c r="D188" s="120">
        <v>80000</v>
      </c>
      <c r="E188" s="120">
        <f>D188*0.3</f>
        <v>24000</v>
      </c>
      <c r="F188" s="120">
        <f>D188-E188</f>
        <v>56000</v>
      </c>
      <c r="G188" s="120"/>
      <c r="H188" s="126" t="s">
        <v>815</v>
      </c>
      <c r="I188" s="129">
        <v>2026</v>
      </c>
      <c r="J188" s="129">
        <v>2027</v>
      </c>
      <c r="K188" s="126" t="s">
        <v>146</v>
      </c>
      <c r="L188" s="132" t="s">
        <v>19</v>
      </c>
      <c r="M188" s="53"/>
      <c r="N188" s="53"/>
      <c r="O188" s="53"/>
      <c r="P188" s="53"/>
      <c r="Q188" s="53"/>
      <c r="R188" s="53"/>
      <c r="S188" s="53"/>
      <c r="T188" s="53"/>
      <c r="U188" s="53"/>
      <c r="V188" s="53"/>
      <c r="W188" s="53"/>
      <c r="X188" s="53"/>
      <c r="Y188" s="53"/>
      <c r="Z188" s="53"/>
    </row>
    <row r="189" spans="1:26" x14ac:dyDescent="0.25">
      <c r="A189" s="191" t="s">
        <v>418</v>
      </c>
      <c r="B189" s="191"/>
      <c r="C189" s="191"/>
      <c r="D189" s="191"/>
      <c r="E189" s="191"/>
      <c r="F189" s="191"/>
      <c r="G189" s="191"/>
      <c r="H189" s="191"/>
      <c r="I189" s="191"/>
      <c r="J189" s="191"/>
      <c r="K189" s="191"/>
      <c r="L189" s="191"/>
      <c r="M189" s="53"/>
      <c r="N189" s="53"/>
      <c r="O189" s="53"/>
      <c r="P189" s="53"/>
      <c r="Q189" s="53"/>
      <c r="R189" s="53"/>
      <c r="S189" s="53"/>
      <c r="T189" s="53"/>
      <c r="U189" s="53"/>
      <c r="V189" s="53"/>
      <c r="W189" s="53"/>
      <c r="X189" s="53"/>
      <c r="Y189" s="53"/>
      <c r="Z189" s="53"/>
    </row>
    <row r="190" spans="1:26" ht="75" x14ac:dyDescent="0.25">
      <c r="A190" s="68" t="s">
        <v>419</v>
      </c>
      <c r="B190" s="75" t="s">
        <v>714</v>
      </c>
      <c r="C190" s="76"/>
      <c r="D190" s="76">
        <v>350000</v>
      </c>
      <c r="E190" s="76">
        <f>D190*0.15</f>
        <v>52500</v>
      </c>
      <c r="F190" s="76">
        <f>D190-E190</f>
        <v>297500</v>
      </c>
      <c r="G190" s="76"/>
      <c r="H190" s="75" t="s">
        <v>716</v>
      </c>
      <c r="I190" s="76">
        <v>2026</v>
      </c>
      <c r="J190" s="76">
        <v>2027</v>
      </c>
      <c r="K190" s="77" t="s">
        <v>715</v>
      </c>
      <c r="L190" s="71" t="s">
        <v>19</v>
      </c>
      <c r="M190" s="53"/>
      <c r="N190" s="53"/>
      <c r="O190" s="53"/>
      <c r="P190" s="53"/>
      <c r="Q190" s="53"/>
      <c r="R190" s="53"/>
      <c r="S190" s="53"/>
      <c r="T190" s="53"/>
      <c r="U190" s="53"/>
      <c r="V190" s="53"/>
      <c r="W190" s="53"/>
      <c r="X190" s="53"/>
      <c r="Y190" s="53"/>
      <c r="Z190" s="53"/>
    </row>
    <row r="191" spans="1:26" ht="45" x14ac:dyDescent="0.25">
      <c r="A191" s="68" t="s">
        <v>423</v>
      </c>
      <c r="B191" s="69" t="s">
        <v>420</v>
      </c>
      <c r="C191" s="68"/>
      <c r="D191" s="70">
        <v>100000</v>
      </c>
      <c r="E191" s="70">
        <v>100000</v>
      </c>
      <c r="F191" s="70"/>
      <c r="G191" s="70"/>
      <c r="H191" s="69" t="s">
        <v>421</v>
      </c>
      <c r="I191" s="39">
        <v>2026</v>
      </c>
      <c r="J191" s="39">
        <v>2027</v>
      </c>
      <c r="K191" s="69" t="s">
        <v>422</v>
      </c>
      <c r="L191" s="78"/>
      <c r="M191" s="53"/>
      <c r="N191" s="53"/>
      <c r="O191" s="53"/>
      <c r="P191" s="53"/>
      <c r="Q191" s="53"/>
      <c r="R191" s="53"/>
      <c r="S191" s="53"/>
      <c r="T191" s="53"/>
      <c r="U191" s="53"/>
      <c r="V191" s="53"/>
      <c r="W191" s="53"/>
      <c r="X191" s="53"/>
      <c r="Y191" s="53"/>
      <c r="Z191" s="53"/>
    </row>
    <row r="192" spans="1:26" ht="75" x14ac:dyDescent="0.25">
      <c r="A192" s="68" t="s">
        <v>427</v>
      </c>
      <c r="B192" s="3" t="s">
        <v>424</v>
      </c>
      <c r="C192" s="2"/>
      <c r="D192" s="4">
        <v>150000</v>
      </c>
      <c r="E192" s="4">
        <v>150000</v>
      </c>
      <c r="F192" s="4"/>
      <c r="G192" s="4"/>
      <c r="H192" s="3" t="s">
        <v>425</v>
      </c>
      <c r="I192" s="5">
        <v>2026</v>
      </c>
      <c r="J192" s="5">
        <v>2026</v>
      </c>
      <c r="K192" s="3" t="s">
        <v>426</v>
      </c>
      <c r="L192" s="73"/>
      <c r="M192" s="53"/>
      <c r="N192" s="53"/>
      <c r="O192" s="53"/>
      <c r="P192" s="53"/>
      <c r="Q192" s="53"/>
      <c r="R192" s="53"/>
      <c r="S192" s="53"/>
      <c r="T192" s="53"/>
      <c r="U192" s="53"/>
      <c r="V192" s="53"/>
      <c r="W192" s="53"/>
      <c r="X192" s="53"/>
      <c r="Y192" s="53"/>
      <c r="Z192" s="53"/>
    </row>
    <row r="193" spans="1:26" ht="63.75" x14ac:dyDescent="0.25">
      <c r="A193" s="68" t="s">
        <v>722</v>
      </c>
      <c r="B193" s="21" t="s">
        <v>428</v>
      </c>
      <c r="C193" s="42"/>
      <c r="D193" s="44">
        <v>60000</v>
      </c>
      <c r="E193" s="44">
        <f>D193*0.15</f>
        <v>9000</v>
      </c>
      <c r="F193" s="44">
        <f>D193-E193</f>
        <v>51000</v>
      </c>
      <c r="G193" s="42"/>
      <c r="H193" s="3" t="s">
        <v>429</v>
      </c>
      <c r="I193" s="42">
        <v>2026</v>
      </c>
      <c r="J193" s="42">
        <v>2027</v>
      </c>
      <c r="K193" s="21" t="s">
        <v>430</v>
      </c>
      <c r="L193" s="6" t="s">
        <v>19</v>
      </c>
      <c r="M193" s="79"/>
      <c r="N193" s="79"/>
      <c r="O193" s="11"/>
      <c r="P193" s="11"/>
      <c r="Q193" s="11"/>
      <c r="R193" s="11"/>
      <c r="S193" s="11"/>
      <c r="T193" s="11"/>
      <c r="U193" s="11"/>
      <c r="V193" s="11"/>
      <c r="W193" s="11"/>
      <c r="X193" s="11"/>
      <c r="Y193" s="11"/>
      <c r="Z193" s="11"/>
    </row>
    <row r="194" spans="1:26" x14ac:dyDescent="0.25">
      <c r="A194" s="192" t="s">
        <v>431</v>
      </c>
      <c r="B194" s="193"/>
      <c r="C194" s="193"/>
      <c r="D194" s="193"/>
      <c r="E194" s="193"/>
      <c r="F194" s="193"/>
      <c r="G194" s="193"/>
      <c r="H194" s="193"/>
      <c r="I194" s="193"/>
      <c r="J194" s="193"/>
      <c r="K194" s="193"/>
      <c r="L194" s="194"/>
      <c r="M194" s="53"/>
      <c r="N194" s="53"/>
      <c r="O194" s="53"/>
      <c r="P194" s="53"/>
      <c r="Q194" s="53"/>
      <c r="R194" s="53"/>
      <c r="S194" s="53"/>
      <c r="T194" s="53"/>
      <c r="U194" s="53"/>
      <c r="V194" s="53"/>
      <c r="W194" s="53"/>
      <c r="X194" s="53"/>
      <c r="Y194" s="53"/>
      <c r="Z194" s="53"/>
    </row>
    <row r="195" spans="1:26" x14ac:dyDescent="0.25">
      <c r="A195" s="195" t="s">
        <v>432</v>
      </c>
      <c r="B195" s="196"/>
      <c r="C195" s="196"/>
      <c r="D195" s="196"/>
      <c r="E195" s="196"/>
      <c r="F195" s="196"/>
      <c r="G195" s="196"/>
      <c r="H195" s="196"/>
      <c r="I195" s="196"/>
      <c r="J195" s="196"/>
      <c r="K195" s="196"/>
      <c r="L195" s="197"/>
      <c r="M195" s="53"/>
      <c r="N195" s="53"/>
      <c r="O195" s="53"/>
      <c r="P195" s="53"/>
      <c r="Q195" s="53"/>
      <c r="R195" s="53"/>
      <c r="S195" s="53"/>
      <c r="T195" s="53"/>
      <c r="U195" s="53"/>
      <c r="V195" s="53"/>
      <c r="W195" s="53"/>
      <c r="X195" s="53"/>
      <c r="Y195" s="53"/>
      <c r="Z195" s="53"/>
    </row>
    <row r="196" spans="1:26" ht="135" x14ac:dyDescent="0.25">
      <c r="A196" s="2" t="s">
        <v>433</v>
      </c>
      <c r="B196" s="3" t="s">
        <v>434</v>
      </c>
      <c r="C196" s="80" t="s">
        <v>693</v>
      </c>
      <c r="D196" s="4">
        <v>2436000</v>
      </c>
      <c r="E196" s="4">
        <v>365400</v>
      </c>
      <c r="F196" s="4">
        <v>2070600</v>
      </c>
      <c r="G196" s="2"/>
      <c r="H196" s="3" t="s">
        <v>435</v>
      </c>
      <c r="I196" s="5">
        <v>2025</v>
      </c>
      <c r="J196" s="5">
        <v>2029</v>
      </c>
      <c r="K196" s="3" t="s">
        <v>146</v>
      </c>
      <c r="L196" s="6" t="s">
        <v>19</v>
      </c>
      <c r="M196" s="53"/>
      <c r="N196" s="53"/>
      <c r="O196" s="53"/>
      <c r="P196" s="53"/>
      <c r="Q196" s="53"/>
      <c r="R196" s="53"/>
      <c r="S196" s="53"/>
      <c r="T196" s="53"/>
      <c r="U196" s="53"/>
      <c r="V196" s="53"/>
      <c r="W196" s="53"/>
      <c r="X196" s="53"/>
      <c r="Y196" s="53"/>
      <c r="Z196" s="53"/>
    </row>
    <row r="197" spans="1:26" x14ac:dyDescent="0.25">
      <c r="A197" s="195" t="s">
        <v>436</v>
      </c>
      <c r="B197" s="196"/>
      <c r="C197" s="196"/>
      <c r="D197" s="196"/>
      <c r="E197" s="196"/>
      <c r="F197" s="196"/>
      <c r="G197" s="196"/>
      <c r="H197" s="196"/>
      <c r="I197" s="196"/>
      <c r="J197" s="196"/>
      <c r="K197" s="196"/>
      <c r="L197" s="197"/>
      <c r="M197" s="53"/>
      <c r="N197" s="53"/>
      <c r="O197" s="53"/>
      <c r="P197" s="53"/>
      <c r="Q197" s="53"/>
      <c r="R197" s="53"/>
      <c r="S197" s="53"/>
      <c r="T197" s="53"/>
      <c r="U197" s="53"/>
      <c r="V197" s="53"/>
      <c r="W197" s="53"/>
      <c r="X197" s="53"/>
      <c r="Y197" s="53"/>
      <c r="Z197" s="53"/>
    </row>
    <row r="198" spans="1:26" ht="75" x14ac:dyDescent="0.25">
      <c r="A198" s="2" t="s">
        <v>732</v>
      </c>
      <c r="B198" s="3" t="s">
        <v>733</v>
      </c>
      <c r="C198" s="2"/>
      <c r="D198" s="4">
        <v>113860</v>
      </c>
      <c r="E198" s="4">
        <f>D198*0.11</f>
        <v>12524.6</v>
      </c>
      <c r="F198" s="4">
        <f>D198-E198</f>
        <v>101335.4</v>
      </c>
      <c r="G198" s="4"/>
      <c r="H198" s="3" t="s">
        <v>734</v>
      </c>
      <c r="I198" s="5">
        <v>2025</v>
      </c>
      <c r="J198" s="5">
        <v>2026</v>
      </c>
      <c r="K198" s="3" t="s">
        <v>146</v>
      </c>
      <c r="L198" s="6" t="s">
        <v>19</v>
      </c>
      <c r="M198" s="53"/>
      <c r="N198" s="53"/>
      <c r="O198" s="53"/>
      <c r="P198" s="53"/>
      <c r="Q198" s="53"/>
      <c r="R198" s="53"/>
      <c r="S198" s="53"/>
      <c r="T198" s="53"/>
      <c r="U198" s="53"/>
      <c r="V198" s="53"/>
      <c r="W198" s="53"/>
      <c r="X198" s="53"/>
      <c r="Y198" s="53"/>
      <c r="Z198" s="53"/>
    </row>
    <row r="199" spans="1:26" x14ac:dyDescent="0.25">
      <c r="A199" s="195" t="s">
        <v>437</v>
      </c>
      <c r="B199" s="196"/>
      <c r="C199" s="196"/>
      <c r="D199" s="196"/>
      <c r="E199" s="196"/>
      <c r="F199" s="196"/>
      <c r="G199" s="196"/>
      <c r="H199" s="196"/>
      <c r="I199" s="196"/>
      <c r="J199" s="196"/>
      <c r="K199" s="196"/>
      <c r="L199" s="197"/>
      <c r="M199" s="53"/>
      <c r="N199" s="53"/>
      <c r="O199" s="53"/>
      <c r="P199" s="53"/>
      <c r="Q199" s="53"/>
      <c r="R199" s="53"/>
      <c r="S199" s="53"/>
      <c r="T199" s="53"/>
      <c r="U199" s="53"/>
      <c r="V199" s="53"/>
      <c r="W199" s="53"/>
      <c r="X199" s="53"/>
      <c r="Y199" s="53"/>
      <c r="Z199" s="53"/>
    </row>
    <row r="200" spans="1:26" ht="60" x14ac:dyDescent="0.25">
      <c r="A200" s="81" t="s">
        <v>438</v>
      </c>
      <c r="B200" s="82" t="s">
        <v>439</v>
      </c>
      <c r="C200" s="81"/>
      <c r="D200" s="83">
        <v>81000</v>
      </c>
      <c r="E200" s="83">
        <v>81000</v>
      </c>
      <c r="F200" s="83"/>
      <c r="G200" s="83"/>
      <c r="H200" s="82" t="s">
        <v>440</v>
      </c>
      <c r="I200" s="84">
        <v>2025</v>
      </c>
      <c r="J200" s="84">
        <v>2027</v>
      </c>
      <c r="K200" s="82" t="s">
        <v>150</v>
      </c>
      <c r="L200" s="73"/>
      <c r="M200" s="13"/>
      <c r="N200" s="53"/>
      <c r="O200" s="53"/>
      <c r="P200" s="53"/>
      <c r="Q200" s="53"/>
      <c r="R200" s="53"/>
      <c r="S200" s="53"/>
      <c r="T200" s="53"/>
      <c r="U200" s="53"/>
      <c r="V200" s="53"/>
      <c r="W200" s="53"/>
      <c r="X200" s="53"/>
      <c r="Y200" s="53"/>
      <c r="Z200" s="53"/>
    </row>
    <row r="201" spans="1:26" ht="60" x14ac:dyDescent="0.25">
      <c r="A201" s="81" t="s">
        <v>442</v>
      </c>
      <c r="B201" s="82" t="s">
        <v>443</v>
      </c>
      <c r="C201" s="81"/>
      <c r="D201" s="83">
        <v>81000</v>
      </c>
      <c r="E201" s="83">
        <v>81000</v>
      </c>
      <c r="F201" s="83"/>
      <c r="G201" s="83"/>
      <c r="H201" s="82" t="s">
        <v>440</v>
      </c>
      <c r="I201" s="84">
        <v>2025</v>
      </c>
      <c r="J201" s="84">
        <v>2027</v>
      </c>
      <c r="K201" s="82" t="s">
        <v>441</v>
      </c>
      <c r="L201" s="73"/>
      <c r="M201" s="53"/>
      <c r="N201" s="53"/>
      <c r="O201" s="53"/>
      <c r="P201" s="53"/>
      <c r="Q201" s="53"/>
      <c r="R201" s="53"/>
      <c r="S201" s="53"/>
      <c r="T201" s="53"/>
      <c r="U201" s="53"/>
      <c r="V201" s="53"/>
      <c r="W201" s="53"/>
      <c r="X201" s="53"/>
      <c r="Y201" s="53"/>
      <c r="Z201" s="53"/>
    </row>
    <row r="202" spans="1:26" ht="60" x14ac:dyDescent="0.25">
      <c r="A202" s="81" t="s">
        <v>444</v>
      </c>
      <c r="B202" s="82" t="s">
        <v>445</v>
      </c>
      <c r="C202" s="81"/>
      <c r="D202" s="83">
        <v>81000</v>
      </c>
      <c r="E202" s="83">
        <v>81000</v>
      </c>
      <c r="F202" s="83"/>
      <c r="G202" s="83"/>
      <c r="H202" s="82" t="s">
        <v>440</v>
      </c>
      <c r="I202" s="84">
        <v>2025</v>
      </c>
      <c r="J202" s="84">
        <v>2027</v>
      </c>
      <c r="K202" s="82" t="s">
        <v>441</v>
      </c>
      <c r="L202" s="73"/>
      <c r="M202" s="53"/>
      <c r="N202" s="53"/>
      <c r="O202" s="53"/>
      <c r="P202" s="53"/>
      <c r="Q202" s="53"/>
      <c r="R202" s="53"/>
      <c r="S202" s="53"/>
      <c r="T202" s="53"/>
      <c r="U202" s="53"/>
      <c r="V202" s="53"/>
      <c r="W202" s="53"/>
      <c r="X202" s="53"/>
      <c r="Y202" s="53"/>
      <c r="Z202" s="53"/>
    </row>
    <row r="203" spans="1:26" x14ac:dyDescent="0.25">
      <c r="A203" s="192" t="s">
        <v>446</v>
      </c>
      <c r="B203" s="193"/>
      <c r="C203" s="193"/>
      <c r="D203" s="193"/>
      <c r="E203" s="193"/>
      <c r="F203" s="193"/>
      <c r="G203" s="193"/>
      <c r="H203" s="193"/>
      <c r="I203" s="193"/>
      <c r="J203" s="193"/>
      <c r="K203" s="193"/>
      <c r="L203" s="194"/>
      <c r="M203" s="53"/>
      <c r="N203" s="53"/>
      <c r="O203" s="53"/>
      <c r="P203" s="53"/>
      <c r="Q203" s="53"/>
      <c r="R203" s="53"/>
      <c r="S203" s="53"/>
      <c r="T203" s="53"/>
      <c r="U203" s="53"/>
      <c r="V203" s="53"/>
      <c r="W203" s="53"/>
      <c r="X203" s="53"/>
      <c r="Y203" s="53"/>
      <c r="Z203" s="53"/>
    </row>
    <row r="204" spans="1:26" x14ac:dyDescent="0.25">
      <c r="A204" s="195" t="s">
        <v>447</v>
      </c>
      <c r="B204" s="196"/>
      <c r="C204" s="196"/>
      <c r="D204" s="196"/>
      <c r="E204" s="196"/>
      <c r="F204" s="196"/>
      <c r="G204" s="196"/>
      <c r="H204" s="196"/>
      <c r="I204" s="196"/>
      <c r="J204" s="196"/>
      <c r="K204" s="196"/>
      <c r="L204" s="197"/>
      <c r="M204" s="53"/>
      <c r="N204" s="53"/>
      <c r="O204" s="53"/>
      <c r="P204" s="53"/>
      <c r="Q204" s="53"/>
      <c r="R204" s="53"/>
      <c r="S204" s="53"/>
      <c r="T204" s="53"/>
      <c r="U204" s="53"/>
      <c r="V204" s="53"/>
      <c r="W204" s="53"/>
      <c r="X204" s="53"/>
      <c r="Y204" s="53"/>
      <c r="Z204" s="53"/>
    </row>
    <row r="205" spans="1:26" ht="153" x14ac:dyDescent="0.25">
      <c r="A205" s="51" t="s">
        <v>448</v>
      </c>
      <c r="B205" s="21" t="s">
        <v>449</v>
      </c>
      <c r="C205" s="80" t="s">
        <v>694</v>
      </c>
      <c r="D205" s="127">
        <v>2077091.77</v>
      </c>
      <c r="E205" s="127">
        <v>261931.44</v>
      </c>
      <c r="F205" s="127">
        <v>1765528</v>
      </c>
      <c r="G205" s="128">
        <v>49632.33</v>
      </c>
      <c r="H205" s="142" t="s">
        <v>817</v>
      </c>
      <c r="I205" s="5">
        <v>2025</v>
      </c>
      <c r="J205" s="5">
        <v>2027</v>
      </c>
      <c r="K205" s="21" t="s">
        <v>450</v>
      </c>
      <c r="L205" s="6" t="s">
        <v>19</v>
      </c>
      <c r="M205" s="53"/>
      <c r="N205" s="53"/>
      <c r="O205" s="53"/>
      <c r="P205" s="53"/>
      <c r="Q205" s="53"/>
      <c r="R205" s="53"/>
      <c r="S205" s="53"/>
      <c r="T205" s="53"/>
      <c r="U205" s="53"/>
      <c r="V205" s="53"/>
      <c r="W205" s="53"/>
      <c r="X205" s="53"/>
      <c r="Y205" s="53"/>
      <c r="Z205" s="53"/>
    </row>
    <row r="206" spans="1:26" ht="165.75" x14ac:dyDescent="0.25">
      <c r="A206" s="51" t="s">
        <v>451</v>
      </c>
      <c r="B206" s="3" t="s">
        <v>452</v>
      </c>
      <c r="C206" s="80" t="s">
        <v>695</v>
      </c>
      <c r="D206" s="120">
        <v>3250812.74</v>
      </c>
      <c r="E206" s="120">
        <v>636984.11</v>
      </c>
      <c r="F206" s="120">
        <v>2285448.09</v>
      </c>
      <c r="G206" s="120">
        <v>328380.53999999998</v>
      </c>
      <c r="H206" s="3" t="s">
        <v>453</v>
      </c>
      <c r="I206" s="5">
        <v>2025</v>
      </c>
      <c r="J206" s="5">
        <v>2026</v>
      </c>
      <c r="K206" s="3" t="s">
        <v>146</v>
      </c>
      <c r="L206" s="6" t="s">
        <v>19</v>
      </c>
      <c r="M206" s="53"/>
      <c r="N206" s="53"/>
      <c r="O206" s="53"/>
      <c r="P206" s="53"/>
      <c r="Q206" s="53"/>
      <c r="R206" s="53"/>
      <c r="S206" s="53"/>
      <c r="T206" s="53"/>
      <c r="U206" s="53"/>
      <c r="V206" s="53"/>
      <c r="W206" s="53"/>
      <c r="X206" s="53"/>
      <c r="Y206" s="53"/>
      <c r="Z206" s="53"/>
    </row>
    <row r="207" spans="1:26" ht="90" x14ac:dyDescent="0.25">
      <c r="A207" s="51" t="s">
        <v>454</v>
      </c>
      <c r="B207" s="3" t="s">
        <v>455</v>
      </c>
      <c r="C207" s="2"/>
      <c r="D207" s="4">
        <v>1165000</v>
      </c>
      <c r="E207" s="4">
        <v>174750</v>
      </c>
      <c r="F207" s="4">
        <v>990250</v>
      </c>
      <c r="G207" s="4"/>
      <c r="H207" s="3" t="s">
        <v>726</v>
      </c>
      <c r="I207" s="5">
        <v>2026</v>
      </c>
      <c r="J207" s="5">
        <v>2027</v>
      </c>
      <c r="K207" s="3" t="s">
        <v>146</v>
      </c>
      <c r="L207" s="6" t="s">
        <v>19</v>
      </c>
      <c r="M207" s="53"/>
      <c r="N207" s="53"/>
      <c r="O207" s="53"/>
      <c r="P207" s="53"/>
      <c r="Q207" s="53"/>
      <c r="R207" s="53"/>
      <c r="S207" s="53"/>
      <c r="T207" s="53"/>
      <c r="U207" s="53"/>
      <c r="V207" s="53"/>
      <c r="W207" s="53"/>
      <c r="X207" s="53"/>
      <c r="Y207" s="53"/>
      <c r="Z207" s="53"/>
    </row>
    <row r="208" spans="1:26" ht="75" x14ac:dyDescent="0.25">
      <c r="A208" s="51" t="s">
        <v>456</v>
      </c>
      <c r="B208" s="3" t="s">
        <v>457</v>
      </c>
      <c r="C208" s="2"/>
      <c r="D208" s="4">
        <v>301360</v>
      </c>
      <c r="E208" s="4">
        <v>45204</v>
      </c>
      <c r="F208" s="4">
        <v>256156</v>
      </c>
      <c r="G208" s="4"/>
      <c r="H208" s="3" t="s">
        <v>458</v>
      </c>
      <c r="I208" s="5">
        <v>2026</v>
      </c>
      <c r="J208" s="5">
        <v>2027</v>
      </c>
      <c r="K208" s="3" t="s">
        <v>146</v>
      </c>
      <c r="L208" s="6" t="s">
        <v>19</v>
      </c>
      <c r="M208" s="53"/>
      <c r="N208" s="53"/>
      <c r="O208" s="53"/>
      <c r="P208" s="53"/>
      <c r="Q208" s="53"/>
      <c r="R208" s="53"/>
      <c r="S208" s="53"/>
      <c r="T208" s="53"/>
      <c r="U208" s="53"/>
      <c r="V208" s="53"/>
      <c r="W208" s="53"/>
      <c r="X208" s="53"/>
      <c r="Y208" s="53"/>
      <c r="Z208" s="53"/>
    </row>
    <row r="209" spans="1:26" ht="75" x14ac:dyDescent="0.25">
      <c r="A209" s="51" t="s">
        <v>459</v>
      </c>
      <c r="B209" s="3" t="s">
        <v>460</v>
      </c>
      <c r="C209" s="2"/>
      <c r="D209" s="4">
        <v>300000</v>
      </c>
      <c r="E209" s="4">
        <v>270000</v>
      </c>
      <c r="F209" s="4">
        <v>30000</v>
      </c>
      <c r="G209" s="4"/>
      <c r="H209" s="3" t="s">
        <v>461</v>
      </c>
      <c r="I209" s="5">
        <v>2026</v>
      </c>
      <c r="J209" s="5">
        <v>2028</v>
      </c>
      <c r="K209" s="3" t="s">
        <v>462</v>
      </c>
      <c r="L209" s="6" t="s">
        <v>19</v>
      </c>
      <c r="M209" s="53"/>
      <c r="N209" s="53"/>
      <c r="O209" s="53"/>
      <c r="P209" s="53"/>
      <c r="Q209" s="53"/>
      <c r="R209" s="53"/>
      <c r="S209" s="53"/>
      <c r="T209" s="53"/>
      <c r="U209" s="53"/>
      <c r="V209" s="53"/>
      <c r="W209" s="53"/>
      <c r="X209" s="53"/>
      <c r="Y209" s="53"/>
      <c r="Z209" s="53"/>
    </row>
    <row r="210" spans="1:26" ht="75" x14ac:dyDescent="0.25">
      <c r="A210" s="51" t="s">
        <v>463</v>
      </c>
      <c r="B210" s="3" t="s">
        <v>474</v>
      </c>
      <c r="C210" s="2"/>
      <c r="D210" s="4">
        <v>207036</v>
      </c>
      <c r="E210" s="4">
        <f t="shared" ref="E210:E216" si="7">D210*0.15</f>
        <v>31055.399999999998</v>
      </c>
      <c r="F210" s="4">
        <f t="shared" ref="F210:F217" si="8">D210-E210</f>
        <v>175980.6</v>
      </c>
      <c r="G210" s="2"/>
      <c r="H210" s="3" t="s">
        <v>475</v>
      </c>
      <c r="I210" s="5">
        <v>2026</v>
      </c>
      <c r="J210" s="5">
        <v>2028</v>
      </c>
      <c r="K210" s="3" t="s">
        <v>241</v>
      </c>
      <c r="L210" s="6" t="s">
        <v>19</v>
      </c>
      <c r="M210" s="53"/>
      <c r="N210" s="53"/>
      <c r="O210" s="53"/>
      <c r="P210" s="53"/>
      <c r="Q210" s="53"/>
      <c r="R210" s="53"/>
      <c r="S210" s="53"/>
      <c r="T210" s="53"/>
      <c r="U210" s="53"/>
      <c r="V210" s="53"/>
      <c r="W210" s="53"/>
      <c r="X210" s="53"/>
      <c r="Y210" s="53"/>
      <c r="Z210" s="53"/>
    </row>
    <row r="211" spans="1:26" ht="63.75" x14ac:dyDescent="0.25">
      <c r="A211" s="51" t="s">
        <v>466</v>
      </c>
      <c r="B211" s="3" t="s">
        <v>477</v>
      </c>
      <c r="C211" s="2"/>
      <c r="D211" s="4">
        <v>83000</v>
      </c>
      <c r="E211" s="4">
        <f t="shared" si="7"/>
        <v>12450</v>
      </c>
      <c r="F211" s="4">
        <f t="shared" si="8"/>
        <v>70550</v>
      </c>
      <c r="G211" s="2"/>
      <c r="H211" s="3" t="s">
        <v>478</v>
      </c>
      <c r="I211" s="5">
        <v>2026</v>
      </c>
      <c r="J211" s="5">
        <v>2028</v>
      </c>
      <c r="K211" s="3" t="s">
        <v>150</v>
      </c>
      <c r="L211" s="6" t="s">
        <v>19</v>
      </c>
      <c r="M211" s="53"/>
      <c r="N211" s="53"/>
      <c r="O211" s="53"/>
      <c r="P211" s="53"/>
      <c r="Q211" s="53"/>
      <c r="R211" s="53"/>
      <c r="S211" s="53"/>
      <c r="T211" s="53"/>
      <c r="U211" s="53"/>
      <c r="V211" s="53"/>
      <c r="W211" s="53"/>
      <c r="X211" s="53"/>
      <c r="Y211" s="53"/>
      <c r="Z211" s="53"/>
    </row>
    <row r="212" spans="1:26" ht="63.75" x14ac:dyDescent="0.25">
      <c r="A212" s="51" t="s">
        <v>676</v>
      </c>
      <c r="B212" s="3" t="s">
        <v>480</v>
      </c>
      <c r="C212" s="2"/>
      <c r="D212" s="4">
        <v>240000</v>
      </c>
      <c r="E212" s="4">
        <f t="shared" si="7"/>
        <v>36000</v>
      </c>
      <c r="F212" s="4">
        <f t="shared" si="8"/>
        <v>204000</v>
      </c>
      <c r="G212" s="2"/>
      <c r="H212" s="3" t="s">
        <v>481</v>
      </c>
      <c r="I212" s="5">
        <v>2026</v>
      </c>
      <c r="J212" s="5">
        <v>2028</v>
      </c>
      <c r="K212" s="3" t="s">
        <v>150</v>
      </c>
      <c r="L212" s="6" t="s">
        <v>19</v>
      </c>
      <c r="M212" s="53"/>
      <c r="N212" s="53"/>
      <c r="O212" s="53"/>
      <c r="P212" s="53"/>
      <c r="Q212" s="53"/>
      <c r="R212" s="53"/>
      <c r="S212" s="53"/>
      <c r="T212" s="53"/>
      <c r="U212" s="53"/>
      <c r="V212" s="53"/>
      <c r="W212" s="53"/>
      <c r="X212" s="53"/>
      <c r="Y212" s="53"/>
      <c r="Z212" s="53"/>
    </row>
    <row r="213" spans="1:26" ht="75" x14ac:dyDescent="0.25">
      <c r="A213" s="51" t="s">
        <v>678</v>
      </c>
      <c r="B213" s="3" t="s">
        <v>483</v>
      </c>
      <c r="C213" s="2"/>
      <c r="D213" s="4">
        <v>50000</v>
      </c>
      <c r="E213" s="4">
        <f t="shared" si="7"/>
        <v>7500</v>
      </c>
      <c r="F213" s="4">
        <f t="shared" si="8"/>
        <v>42500</v>
      </c>
      <c r="G213" s="2"/>
      <c r="H213" s="3" t="s">
        <v>690</v>
      </c>
      <c r="I213" s="5">
        <v>2026</v>
      </c>
      <c r="J213" s="5">
        <v>2028</v>
      </c>
      <c r="K213" s="3" t="s">
        <v>191</v>
      </c>
      <c r="L213" s="6" t="s">
        <v>19</v>
      </c>
      <c r="M213" s="53"/>
      <c r="N213" s="53"/>
      <c r="O213" s="53"/>
      <c r="P213" s="53"/>
      <c r="Q213" s="53"/>
      <c r="R213" s="53"/>
      <c r="S213" s="53"/>
      <c r="T213" s="53"/>
      <c r="U213" s="53"/>
      <c r="V213" s="53"/>
      <c r="W213" s="53"/>
      <c r="X213" s="53"/>
      <c r="Y213" s="53"/>
      <c r="Z213" s="53"/>
    </row>
    <row r="214" spans="1:26" ht="75" x14ac:dyDescent="0.25">
      <c r="A214" s="51" t="s">
        <v>677</v>
      </c>
      <c r="B214" s="3" t="s">
        <v>484</v>
      </c>
      <c r="C214" s="2"/>
      <c r="D214" s="4">
        <v>252000</v>
      </c>
      <c r="E214" s="4">
        <f t="shared" si="7"/>
        <v>37800</v>
      </c>
      <c r="F214" s="4">
        <f t="shared" si="8"/>
        <v>214200</v>
      </c>
      <c r="G214" s="2"/>
      <c r="H214" s="3" t="s">
        <v>485</v>
      </c>
      <c r="I214" s="5">
        <v>2026</v>
      </c>
      <c r="J214" s="5">
        <v>2028</v>
      </c>
      <c r="K214" s="3" t="s">
        <v>241</v>
      </c>
      <c r="L214" s="6" t="s">
        <v>19</v>
      </c>
      <c r="M214" s="53"/>
      <c r="N214" s="53"/>
      <c r="O214" s="53"/>
      <c r="P214" s="53"/>
      <c r="Q214" s="53"/>
      <c r="R214" s="53"/>
      <c r="S214" s="53"/>
      <c r="T214" s="53"/>
      <c r="U214" s="53"/>
      <c r="V214" s="53"/>
      <c r="W214" s="53"/>
      <c r="X214" s="53"/>
      <c r="Y214" s="53"/>
      <c r="Z214" s="53"/>
    </row>
    <row r="215" spans="1:26" ht="90" x14ac:dyDescent="0.25">
      <c r="A215" s="51" t="s">
        <v>675</v>
      </c>
      <c r="B215" s="3" t="s">
        <v>486</v>
      </c>
      <c r="C215" s="2"/>
      <c r="D215" s="4">
        <v>86900</v>
      </c>
      <c r="E215" s="4">
        <f t="shared" si="7"/>
        <v>13035</v>
      </c>
      <c r="F215" s="4">
        <f t="shared" si="8"/>
        <v>73865</v>
      </c>
      <c r="G215" s="2"/>
      <c r="H215" s="3" t="s">
        <v>487</v>
      </c>
      <c r="I215" s="5">
        <v>2026</v>
      </c>
      <c r="J215" s="5">
        <v>2028</v>
      </c>
      <c r="K215" s="3" t="s">
        <v>201</v>
      </c>
      <c r="L215" s="6" t="s">
        <v>19</v>
      </c>
      <c r="M215" s="53"/>
      <c r="N215" s="53"/>
      <c r="O215" s="53"/>
      <c r="P215" s="53"/>
      <c r="Q215" s="53"/>
      <c r="R215" s="53"/>
      <c r="S215" s="53"/>
      <c r="T215" s="53"/>
      <c r="U215" s="53"/>
      <c r="V215" s="53"/>
      <c r="W215" s="53"/>
      <c r="X215" s="53"/>
      <c r="Y215" s="53"/>
      <c r="Z215" s="53"/>
    </row>
    <row r="216" spans="1:26" ht="75" x14ac:dyDescent="0.25">
      <c r="A216" s="51" t="s">
        <v>469</v>
      </c>
      <c r="B216" s="3" t="s">
        <v>488</v>
      </c>
      <c r="C216" s="2"/>
      <c r="D216" s="4">
        <v>156517.78</v>
      </c>
      <c r="E216" s="4">
        <f t="shared" si="7"/>
        <v>23477.666999999998</v>
      </c>
      <c r="F216" s="4">
        <f t="shared" si="8"/>
        <v>133040.11300000001</v>
      </c>
      <c r="G216" s="2"/>
      <c r="H216" s="3" t="s">
        <v>489</v>
      </c>
      <c r="I216" s="5">
        <v>2026</v>
      </c>
      <c r="J216" s="5">
        <v>2028</v>
      </c>
      <c r="K216" s="3" t="s">
        <v>191</v>
      </c>
      <c r="L216" s="6" t="s">
        <v>19</v>
      </c>
      <c r="M216" s="53"/>
      <c r="N216" s="53"/>
      <c r="O216" s="53"/>
      <c r="P216" s="53"/>
      <c r="Q216" s="53"/>
      <c r="R216" s="53"/>
      <c r="S216" s="53"/>
      <c r="T216" s="53"/>
      <c r="U216" s="53"/>
      <c r="V216" s="53"/>
      <c r="W216" s="53"/>
      <c r="X216" s="53"/>
      <c r="Y216" s="53"/>
      <c r="Z216" s="53"/>
    </row>
    <row r="217" spans="1:26" ht="90" x14ac:dyDescent="0.25">
      <c r="A217" s="51" t="s">
        <v>473</v>
      </c>
      <c r="B217" s="3" t="s">
        <v>727</v>
      </c>
      <c r="C217" s="130" t="s">
        <v>808</v>
      </c>
      <c r="D217" s="120">
        <v>400166.66</v>
      </c>
      <c r="E217" s="120">
        <f>D217-G217</f>
        <v>200166.65999999997</v>
      </c>
      <c r="F217" s="120">
        <f t="shared" si="8"/>
        <v>200000</v>
      </c>
      <c r="G217" s="120">
        <v>200000</v>
      </c>
      <c r="H217" s="126" t="s">
        <v>809</v>
      </c>
      <c r="I217" s="5">
        <v>2025</v>
      </c>
      <c r="J217" s="5">
        <v>2026</v>
      </c>
      <c r="K217" s="3" t="s">
        <v>201</v>
      </c>
      <c r="L217" s="6" t="s">
        <v>19</v>
      </c>
      <c r="M217" s="53"/>
      <c r="N217" s="53"/>
      <c r="O217" s="53"/>
      <c r="P217" s="53"/>
      <c r="Q217" s="53"/>
      <c r="R217" s="53"/>
      <c r="S217" s="53"/>
      <c r="T217" s="53"/>
      <c r="U217" s="53"/>
      <c r="V217" s="53"/>
      <c r="W217" s="53"/>
      <c r="X217" s="53"/>
      <c r="Y217" s="53"/>
      <c r="Z217" s="53"/>
    </row>
    <row r="218" spans="1:26" x14ac:dyDescent="0.25">
      <c r="A218" s="51" t="s">
        <v>476</v>
      </c>
      <c r="B218" s="3"/>
      <c r="C218" s="2"/>
      <c r="D218" s="4"/>
      <c r="E218" s="4"/>
      <c r="F218" s="4"/>
      <c r="G218" s="2"/>
      <c r="H218" s="3"/>
      <c r="I218" s="5"/>
      <c r="J218" s="5"/>
      <c r="K218" s="3"/>
      <c r="L218" s="6"/>
      <c r="M218" s="53"/>
      <c r="N218" s="53"/>
      <c r="O218" s="53"/>
      <c r="P218" s="53"/>
      <c r="Q218" s="53"/>
      <c r="R218" s="53"/>
      <c r="S218" s="53"/>
      <c r="T218" s="53"/>
      <c r="U218" s="53"/>
      <c r="V218" s="53"/>
      <c r="W218" s="53"/>
      <c r="X218" s="53"/>
      <c r="Y218" s="53"/>
      <c r="Z218" s="53"/>
    </row>
    <row r="219" spans="1:26" ht="135" x14ac:dyDescent="0.25">
      <c r="A219" s="51" t="s">
        <v>479</v>
      </c>
      <c r="B219" s="3" t="s">
        <v>464</v>
      </c>
      <c r="C219" s="2"/>
      <c r="D219" s="4">
        <v>3877000</v>
      </c>
      <c r="E219" s="4">
        <v>581550</v>
      </c>
      <c r="F219" s="4">
        <v>3295450</v>
      </c>
      <c r="G219" s="4"/>
      <c r="H219" s="3" t="s">
        <v>465</v>
      </c>
      <c r="I219" s="5">
        <v>2027</v>
      </c>
      <c r="J219" s="5">
        <v>2029</v>
      </c>
      <c r="K219" s="3" t="s">
        <v>150</v>
      </c>
      <c r="L219" s="6" t="s">
        <v>19</v>
      </c>
      <c r="M219" s="53"/>
      <c r="N219" s="53"/>
      <c r="O219" s="53"/>
      <c r="P219" s="53"/>
      <c r="Q219" s="53"/>
      <c r="R219" s="53"/>
      <c r="S219" s="53"/>
      <c r="T219" s="53"/>
      <c r="U219" s="53"/>
      <c r="V219" s="53"/>
      <c r="W219" s="53"/>
      <c r="X219" s="53"/>
      <c r="Y219" s="53"/>
      <c r="Z219" s="53"/>
    </row>
    <row r="220" spans="1:26" ht="63.75" x14ac:dyDescent="0.25">
      <c r="A220" s="51" t="s">
        <v>482</v>
      </c>
      <c r="B220" s="3" t="s">
        <v>467</v>
      </c>
      <c r="C220" s="2"/>
      <c r="D220" s="4">
        <v>1060000</v>
      </c>
      <c r="E220" s="4">
        <f>D220*0.15</f>
        <v>159000</v>
      </c>
      <c r="F220" s="4">
        <f>D220-E220</f>
        <v>901000</v>
      </c>
      <c r="G220" s="4"/>
      <c r="H220" s="3" t="s">
        <v>468</v>
      </c>
      <c r="I220" s="5">
        <v>2025</v>
      </c>
      <c r="J220" s="5">
        <v>2029</v>
      </c>
      <c r="K220" s="3" t="s">
        <v>150</v>
      </c>
      <c r="L220" s="6" t="s">
        <v>19</v>
      </c>
      <c r="M220" s="53"/>
      <c r="N220" s="53"/>
      <c r="O220" s="53"/>
      <c r="P220" s="53"/>
      <c r="Q220" s="53"/>
      <c r="R220" s="53"/>
      <c r="S220" s="53"/>
      <c r="T220" s="53"/>
      <c r="U220" s="53"/>
      <c r="V220" s="53"/>
      <c r="W220" s="53"/>
      <c r="X220" s="53"/>
      <c r="Y220" s="53"/>
      <c r="Z220" s="53"/>
    </row>
    <row r="221" spans="1:26" ht="15" customHeight="1" x14ac:dyDescent="0.25">
      <c r="A221" s="143" t="s">
        <v>490</v>
      </c>
      <c r="B221" s="144"/>
      <c r="C221" s="144"/>
      <c r="D221" s="144"/>
      <c r="E221" s="144"/>
      <c r="F221" s="144"/>
      <c r="G221" s="144"/>
      <c r="H221" s="144"/>
      <c r="I221" s="144"/>
      <c r="J221" s="144"/>
      <c r="K221" s="144"/>
      <c r="L221" s="145"/>
      <c r="M221" s="53"/>
      <c r="N221" s="53"/>
      <c r="O221" s="53"/>
      <c r="P221" s="53"/>
      <c r="Q221" s="53"/>
      <c r="R221" s="53"/>
      <c r="S221" s="53"/>
      <c r="T221" s="53"/>
      <c r="U221" s="53"/>
      <c r="V221" s="53"/>
      <c r="W221" s="53"/>
      <c r="X221" s="53"/>
      <c r="Y221" s="53"/>
      <c r="Z221" s="53"/>
    </row>
    <row r="222" spans="1:26" ht="178.5" x14ac:dyDescent="0.25">
      <c r="A222" s="2" t="s">
        <v>491</v>
      </c>
      <c r="B222" s="3" t="s">
        <v>492</v>
      </c>
      <c r="C222" s="85" t="s">
        <v>786</v>
      </c>
      <c r="D222" s="4">
        <v>1559292.7</v>
      </c>
      <c r="E222" s="4">
        <v>1073689.7</v>
      </c>
      <c r="F222" s="4">
        <v>485603</v>
      </c>
      <c r="G222" s="2"/>
      <c r="H222" s="3" t="s">
        <v>493</v>
      </c>
      <c r="I222" s="5">
        <v>2024</v>
      </c>
      <c r="J222" s="5">
        <v>2025</v>
      </c>
      <c r="K222" s="21" t="s">
        <v>150</v>
      </c>
      <c r="L222" s="6" t="s">
        <v>19</v>
      </c>
      <c r="M222" s="53"/>
      <c r="N222" s="53"/>
      <c r="O222" s="53"/>
      <c r="P222" s="53"/>
      <c r="Q222" s="53"/>
      <c r="R222" s="53"/>
      <c r="S222" s="53"/>
      <c r="T222" s="53"/>
      <c r="U222" s="53"/>
      <c r="V222" s="53"/>
      <c r="W222" s="53"/>
      <c r="X222" s="53"/>
      <c r="Y222" s="53"/>
      <c r="Z222" s="53"/>
    </row>
    <row r="223" spans="1:26" ht="63.75" x14ac:dyDescent="0.25">
      <c r="A223" s="2" t="s">
        <v>494</v>
      </c>
      <c r="B223" s="3" t="s">
        <v>495</v>
      </c>
      <c r="C223" s="2"/>
      <c r="D223" s="4">
        <v>1500000</v>
      </c>
      <c r="E223" s="4">
        <v>1200000</v>
      </c>
      <c r="F223" s="4">
        <v>300000</v>
      </c>
      <c r="G223" s="2"/>
      <c r="H223" s="3" t="s">
        <v>493</v>
      </c>
      <c r="I223" s="5">
        <v>2026</v>
      </c>
      <c r="J223" s="5">
        <v>2027</v>
      </c>
      <c r="K223" s="21" t="s">
        <v>150</v>
      </c>
      <c r="L223" s="6" t="s">
        <v>19</v>
      </c>
      <c r="M223" s="53"/>
      <c r="N223" s="53"/>
      <c r="O223" s="53"/>
      <c r="P223" s="53"/>
      <c r="Q223" s="53"/>
      <c r="R223" s="53"/>
      <c r="S223" s="53"/>
      <c r="T223" s="53"/>
      <c r="U223" s="53"/>
      <c r="V223" s="53"/>
      <c r="W223" s="53"/>
      <c r="X223" s="53"/>
      <c r="Y223" s="53"/>
      <c r="Z223" s="53"/>
    </row>
    <row r="224" spans="1:26" ht="63.75" x14ac:dyDescent="0.25">
      <c r="A224" s="2" t="s">
        <v>496</v>
      </c>
      <c r="B224" s="3" t="s">
        <v>497</v>
      </c>
      <c r="C224" s="2"/>
      <c r="D224" s="4">
        <v>400000</v>
      </c>
      <c r="E224" s="4">
        <v>340000</v>
      </c>
      <c r="F224" s="4">
        <v>60000</v>
      </c>
      <c r="G224" s="2"/>
      <c r="H224" s="3" t="s">
        <v>498</v>
      </c>
      <c r="I224" s="5">
        <v>2027</v>
      </c>
      <c r="J224" s="5">
        <v>2028</v>
      </c>
      <c r="K224" s="21" t="s">
        <v>150</v>
      </c>
      <c r="L224" s="6" t="s">
        <v>19</v>
      </c>
      <c r="M224" s="53"/>
      <c r="N224" s="53"/>
      <c r="O224" s="53"/>
      <c r="P224" s="53"/>
      <c r="Q224" s="53"/>
      <c r="R224" s="53"/>
      <c r="S224" s="53"/>
      <c r="T224" s="53"/>
      <c r="U224" s="53"/>
      <c r="V224" s="53"/>
      <c r="W224" s="53"/>
      <c r="X224" s="53"/>
      <c r="Y224" s="53"/>
      <c r="Z224" s="53"/>
    </row>
    <row r="225" spans="1:26" ht="63.75" x14ac:dyDescent="0.25">
      <c r="A225" s="2" t="s">
        <v>499</v>
      </c>
      <c r="B225" s="3" t="s">
        <v>500</v>
      </c>
      <c r="C225" s="2"/>
      <c r="D225" s="4">
        <v>100000</v>
      </c>
      <c r="E225" s="4">
        <f>D225*0.15</f>
        <v>15000</v>
      </c>
      <c r="F225" s="4">
        <f>D225-E225</f>
        <v>85000</v>
      </c>
      <c r="G225" s="2"/>
      <c r="H225" s="3" t="s">
        <v>501</v>
      </c>
      <c r="I225" s="5">
        <v>2027</v>
      </c>
      <c r="J225" s="5">
        <v>2027</v>
      </c>
      <c r="K225" s="21" t="s">
        <v>689</v>
      </c>
      <c r="L225" s="6" t="s">
        <v>19</v>
      </c>
      <c r="M225" s="86"/>
      <c r="N225" s="53"/>
      <c r="O225" s="53"/>
      <c r="P225" s="53"/>
      <c r="Q225" s="53"/>
      <c r="R225" s="53"/>
      <c r="S225" s="53"/>
      <c r="T225" s="53"/>
      <c r="U225" s="53"/>
      <c r="V225" s="53"/>
      <c r="W225" s="53"/>
      <c r="X225" s="53"/>
      <c r="Y225" s="53"/>
      <c r="Z225" s="53"/>
    </row>
    <row r="226" spans="1:26" ht="15" customHeight="1" x14ac:dyDescent="0.25">
      <c r="A226" s="143" t="s">
        <v>502</v>
      </c>
      <c r="B226" s="144"/>
      <c r="C226" s="144"/>
      <c r="D226" s="144"/>
      <c r="E226" s="144"/>
      <c r="F226" s="144"/>
      <c r="G226" s="144"/>
      <c r="H226" s="144"/>
      <c r="I226" s="144"/>
      <c r="J226" s="144"/>
      <c r="K226" s="144"/>
      <c r="L226" s="145"/>
      <c r="M226" s="53"/>
      <c r="N226" s="53"/>
      <c r="O226" s="53"/>
      <c r="P226" s="53"/>
      <c r="Q226" s="53"/>
      <c r="R226" s="53"/>
      <c r="S226" s="53"/>
      <c r="T226" s="53"/>
      <c r="U226" s="53"/>
      <c r="V226" s="53"/>
      <c r="W226" s="53"/>
      <c r="X226" s="53"/>
      <c r="Y226" s="53"/>
      <c r="Z226" s="53"/>
    </row>
    <row r="227" spans="1:26" ht="102" x14ac:dyDescent="0.25">
      <c r="A227" s="2" t="s">
        <v>503</v>
      </c>
      <c r="B227" s="3" t="s">
        <v>504</v>
      </c>
      <c r="C227" s="85" t="s">
        <v>787</v>
      </c>
      <c r="D227" s="4">
        <v>133150</v>
      </c>
      <c r="E227" s="4">
        <v>13315</v>
      </c>
      <c r="F227" s="4">
        <v>106520</v>
      </c>
      <c r="G227" s="4">
        <v>13315</v>
      </c>
      <c r="H227" s="3" t="s">
        <v>505</v>
      </c>
      <c r="I227" s="5">
        <v>2024</v>
      </c>
      <c r="J227" s="5">
        <v>2026</v>
      </c>
      <c r="K227" s="3" t="s">
        <v>506</v>
      </c>
      <c r="L227" s="6" t="s">
        <v>19</v>
      </c>
      <c r="M227" s="53"/>
      <c r="N227" s="53"/>
      <c r="O227" s="53"/>
      <c r="P227" s="53"/>
      <c r="Q227" s="53"/>
      <c r="R227" s="53"/>
      <c r="S227" s="53"/>
      <c r="T227" s="53"/>
      <c r="U227" s="53"/>
      <c r="V227" s="53"/>
      <c r="W227" s="53"/>
      <c r="X227" s="53"/>
      <c r="Y227" s="53"/>
      <c r="Z227" s="53"/>
    </row>
    <row r="228" spans="1:26" ht="75" x14ac:dyDescent="0.25">
      <c r="A228" s="2" t="s">
        <v>507</v>
      </c>
      <c r="B228" s="3" t="s">
        <v>508</v>
      </c>
      <c r="C228" s="2"/>
      <c r="D228" s="4">
        <v>4000000</v>
      </c>
      <c r="E228" s="4">
        <v>600000</v>
      </c>
      <c r="F228" s="4">
        <v>3400000</v>
      </c>
      <c r="G228" s="2"/>
      <c r="H228" s="3" t="s">
        <v>509</v>
      </c>
      <c r="I228" s="5">
        <v>2026</v>
      </c>
      <c r="J228" s="5">
        <v>2028</v>
      </c>
      <c r="K228" s="3" t="s">
        <v>506</v>
      </c>
      <c r="L228" s="6" t="s">
        <v>19</v>
      </c>
      <c r="M228" s="53"/>
      <c r="N228" s="53"/>
      <c r="O228" s="53"/>
      <c r="P228" s="53"/>
      <c r="Q228" s="53"/>
      <c r="R228" s="53"/>
      <c r="S228" s="53"/>
      <c r="T228" s="53"/>
      <c r="U228" s="53"/>
      <c r="V228" s="53"/>
      <c r="W228" s="53"/>
      <c r="X228" s="53"/>
      <c r="Y228" s="53"/>
      <c r="Z228" s="53"/>
    </row>
    <row r="229" spans="1:26" ht="162.75" customHeight="1" x14ac:dyDescent="0.25">
      <c r="A229" s="87" t="s">
        <v>749</v>
      </c>
      <c r="B229" s="88" t="s">
        <v>747</v>
      </c>
      <c r="C229" s="89" t="s">
        <v>748</v>
      </c>
      <c r="D229" s="139">
        <v>296963.37</v>
      </c>
      <c r="E229" s="139">
        <f>D229-F229</f>
        <v>65869.62</v>
      </c>
      <c r="F229" s="139">
        <v>231093.75</v>
      </c>
      <c r="G229" s="87"/>
      <c r="H229" s="88" t="s">
        <v>750</v>
      </c>
      <c r="I229" s="91">
        <v>2026</v>
      </c>
      <c r="J229" s="91">
        <v>2027</v>
      </c>
      <c r="K229" s="88" t="s">
        <v>506</v>
      </c>
      <c r="L229" s="92" t="s">
        <v>19</v>
      </c>
      <c r="M229" s="53"/>
      <c r="N229" s="53"/>
      <c r="O229" s="53"/>
      <c r="P229" s="53"/>
      <c r="Q229" s="53"/>
      <c r="R229" s="53"/>
      <c r="S229" s="53"/>
      <c r="T229" s="53"/>
      <c r="U229" s="53"/>
      <c r="V229" s="53"/>
      <c r="W229" s="53"/>
      <c r="X229" s="53"/>
      <c r="Y229" s="53"/>
      <c r="Z229" s="53"/>
    </row>
    <row r="230" spans="1:26" ht="114.75" customHeight="1" x14ac:dyDescent="0.25">
      <c r="A230" s="87" t="s">
        <v>753</v>
      </c>
      <c r="B230" s="88" t="s">
        <v>754</v>
      </c>
      <c r="C230" s="89" t="s">
        <v>755</v>
      </c>
      <c r="D230" s="90">
        <v>1000000</v>
      </c>
      <c r="E230" s="90">
        <f>D230*0.15</f>
        <v>150000</v>
      </c>
      <c r="F230" s="90">
        <f>D230-E230</f>
        <v>850000</v>
      </c>
      <c r="G230" s="87"/>
      <c r="H230" s="88" t="s">
        <v>756</v>
      </c>
      <c r="I230" s="91">
        <v>2026</v>
      </c>
      <c r="J230" s="91">
        <v>2027</v>
      </c>
      <c r="K230" s="88" t="s">
        <v>506</v>
      </c>
      <c r="L230" s="92" t="s">
        <v>19</v>
      </c>
      <c r="M230" s="53"/>
      <c r="N230" s="53"/>
      <c r="O230" s="53"/>
      <c r="P230" s="53"/>
      <c r="Q230" s="53"/>
      <c r="R230" s="53"/>
      <c r="S230" s="53"/>
      <c r="T230" s="53"/>
      <c r="U230" s="53"/>
      <c r="V230" s="53"/>
      <c r="W230" s="53"/>
      <c r="X230" s="53"/>
      <c r="Y230" s="53"/>
      <c r="Z230" s="53"/>
    </row>
    <row r="231" spans="1:26" ht="75" x14ac:dyDescent="0.25">
      <c r="A231" s="2" t="s">
        <v>510</v>
      </c>
      <c r="B231" s="3" t="s">
        <v>514</v>
      </c>
      <c r="C231" s="2"/>
      <c r="D231" s="4">
        <v>500000</v>
      </c>
      <c r="E231" s="4">
        <f>D231*0.15</f>
        <v>75000</v>
      </c>
      <c r="F231" s="4">
        <f>D231-E231</f>
        <v>425000</v>
      </c>
      <c r="G231" s="2"/>
      <c r="H231" s="3" t="s">
        <v>515</v>
      </c>
      <c r="I231" s="5">
        <v>2026</v>
      </c>
      <c r="J231" s="5">
        <v>2027</v>
      </c>
      <c r="K231" s="3" t="s">
        <v>506</v>
      </c>
      <c r="L231" s="6" t="s">
        <v>19</v>
      </c>
      <c r="M231" s="53"/>
      <c r="N231" s="53"/>
      <c r="O231" s="53"/>
      <c r="P231" s="53"/>
      <c r="Q231" s="53"/>
      <c r="R231" s="53"/>
      <c r="S231" s="53"/>
      <c r="T231" s="53"/>
      <c r="U231" s="53"/>
      <c r="V231" s="53"/>
      <c r="W231" s="53"/>
      <c r="X231" s="53"/>
      <c r="Y231" s="53"/>
      <c r="Z231" s="53"/>
    </row>
    <row r="232" spans="1:26" ht="75" x14ac:dyDescent="0.25">
      <c r="A232" s="2" t="s">
        <v>513</v>
      </c>
      <c r="B232" s="3" t="s">
        <v>511</v>
      </c>
      <c r="C232" s="2"/>
      <c r="D232" s="4">
        <v>500000</v>
      </c>
      <c r="E232" s="4">
        <v>75000</v>
      </c>
      <c r="F232" s="4">
        <v>425000</v>
      </c>
      <c r="G232" s="2"/>
      <c r="H232" s="3" t="s">
        <v>512</v>
      </c>
      <c r="I232" s="5">
        <v>2027</v>
      </c>
      <c r="J232" s="5">
        <v>2028</v>
      </c>
      <c r="K232" s="3" t="s">
        <v>506</v>
      </c>
      <c r="L232" s="6" t="s">
        <v>19</v>
      </c>
      <c r="M232" s="53"/>
      <c r="N232" s="53"/>
      <c r="O232" s="53"/>
      <c r="P232" s="53"/>
      <c r="Q232" s="53"/>
      <c r="R232" s="53"/>
      <c r="S232" s="53"/>
      <c r="T232" s="53"/>
      <c r="U232" s="53"/>
      <c r="V232" s="53"/>
      <c r="W232" s="53"/>
      <c r="X232" s="53"/>
      <c r="Y232" s="53"/>
      <c r="Z232" s="53"/>
    </row>
    <row r="233" spans="1:26" ht="90" x14ac:dyDescent="0.25">
      <c r="A233" s="2" t="s">
        <v>679</v>
      </c>
      <c r="B233" s="3" t="s">
        <v>517</v>
      </c>
      <c r="C233" s="2"/>
      <c r="D233" s="4">
        <v>50000</v>
      </c>
      <c r="E233" s="4">
        <v>7500</v>
      </c>
      <c r="F233" s="4">
        <v>42500</v>
      </c>
      <c r="G233" s="2"/>
      <c r="H233" s="3" t="s">
        <v>518</v>
      </c>
      <c r="I233" s="5">
        <v>2027</v>
      </c>
      <c r="J233" s="5">
        <v>2027</v>
      </c>
      <c r="K233" s="3" t="s">
        <v>201</v>
      </c>
      <c r="L233" s="6" t="s">
        <v>19</v>
      </c>
      <c r="M233" s="53"/>
      <c r="N233" s="53"/>
      <c r="O233" s="53"/>
      <c r="P233" s="53"/>
      <c r="Q233" s="53"/>
      <c r="R233" s="53"/>
      <c r="S233" s="53"/>
      <c r="T233" s="53"/>
      <c r="U233" s="53"/>
      <c r="V233" s="53"/>
      <c r="W233" s="53"/>
      <c r="X233" s="53"/>
      <c r="Y233" s="53"/>
      <c r="Z233" s="53"/>
    </row>
    <row r="234" spans="1:26" ht="75" x14ac:dyDescent="0.25">
      <c r="A234" s="2" t="s">
        <v>516</v>
      </c>
      <c r="B234" s="3" t="s">
        <v>688</v>
      </c>
      <c r="C234" s="2"/>
      <c r="D234" s="4">
        <v>150000</v>
      </c>
      <c r="E234" s="4">
        <f>D234*0.15</f>
        <v>22500</v>
      </c>
      <c r="F234" s="4">
        <f>D234-E234</f>
        <v>127500</v>
      </c>
      <c r="G234" s="2"/>
      <c r="H234" s="3" t="s">
        <v>520</v>
      </c>
      <c r="I234" s="5">
        <v>2027</v>
      </c>
      <c r="J234" s="5">
        <v>2027</v>
      </c>
      <c r="K234" s="3" t="s">
        <v>241</v>
      </c>
      <c r="L234" s="6" t="s">
        <v>19</v>
      </c>
      <c r="M234" s="53"/>
      <c r="N234" s="53"/>
      <c r="O234" s="53"/>
      <c r="P234" s="53"/>
      <c r="Q234" s="53"/>
      <c r="R234" s="53"/>
      <c r="S234" s="53"/>
      <c r="T234" s="53"/>
      <c r="U234" s="53"/>
      <c r="V234" s="53"/>
      <c r="W234" s="53"/>
      <c r="X234" s="53"/>
      <c r="Y234" s="53"/>
      <c r="Z234" s="53"/>
    </row>
    <row r="235" spans="1:26" ht="75" x14ac:dyDescent="0.25">
      <c r="A235" s="2" t="s">
        <v>519</v>
      </c>
      <c r="B235" s="3" t="s">
        <v>522</v>
      </c>
      <c r="C235" s="2"/>
      <c r="D235" s="4">
        <v>100000</v>
      </c>
      <c r="E235" s="4">
        <v>15000</v>
      </c>
      <c r="F235" s="4">
        <v>85000</v>
      </c>
      <c r="G235" s="2"/>
      <c r="H235" s="3" t="s">
        <v>523</v>
      </c>
      <c r="I235" s="5">
        <v>2027</v>
      </c>
      <c r="J235" s="5">
        <v>2027</v>
      </c>
      <c r="K235" s="3" t="s">
        <v>191</v>
      </c>
      <c r="L235" s="6" t="s">
        <v>19</v>
      </c>
      <c r="M235" s="53"/>
      <c r="N235" s="53"/>
      <c r="O235" s="53"/>
      <c r="P235" s="53"/>
      <c r="Q235" s="53"/>
      <c r="R235" s="53"/>
      <c r="S235" s="53"/>
      <c r="T235" s="53"/>
      <c r="U235" s="53"/>
      <c r="V235" s="53"/>
      <c r="W235" s="53"/>
      <c r="X235" s="53"/>
      <c r="Y235" s="53"/>
      <c r="Z235" s="53"/>
    </row>
    <row r="236" spans="1:26" ht="90" x14ac:dyDescent="0.25">
      <c r="A236" s="2" t="s">
        <v>521</v>
      </c>
      <c r="B236" s="3" t="s">
        <v>524</v>
      </c>
      <c r="C236" s="2"/>
      <c r="D236" s="4">
        <v>500000</v>
      </c>
      <c r="E236" s="4">
        <f>D236*0.15</f>
        <v>75000</v>
      </c>
      <c r="F236" s="4">
        <f>D236-E236</f>
        <v>425000</v>
      </c>
      <c r="G236" s="2"/>
      <c r="H236" s="3" t="s">
        <v>525</v>
      </c>
      <c r="I236" s="5">
        <v>2027</v>
      </c>
      <c r="J236" s="5">
        <v>2028</v>
      </c>
      <c r="K236" s="3" t="s">
        <v>700</v>
      </c>
      <c r="L236" s="6" t="s">
        <v>19</v>
      </c>
      <c r="M236" s="53"/>
      <c r="N236" s="53"/>
      <c r="O236" s="53"/>
      <c r="P236" s="53"/>
      <c r="Q236" s="53"/>
      <c r="R236" s="53"/>
      <c r="S236" s="53"/>
      <c r="T236" s="53"/>
      <c r="U236" s="53"/>
      <c r="V236" s="53"/>
      <c r="W236" s="53"/>
      <c r="X236" s="53"/>
      <c r="Y236" s="53"/>
      <c r="Z236" s="53"/>
    </row>
    <row r="237" spans="1:26" x14ac:dyDescent="0.25">
      <c r="A237" s="146" t="s">
        <v>526</v>
      </c>
      <c r="B237" s="147"/>
      <c r="C237" s="147"/>
      <c r="D237" s="147"/>
      <c r="E237" s="147"/>
      <c r="F237" s="147"/>
      <c r="G237" s="147"/>
      <c r="H237" s="147"/>
      <c r="I237" s="147"/>
      <c r="J237" s="147"/>
      <c r="K237" s="147"/>
      <c r="L237" s="148"/>
      <c r="O237" s="11"/>
      <c r="P237" s="11"/>
      <c r="Q237" s="11"/>
      <c r="R237" s="11"/>
      <c r="S237" s="11"/>
      <c r="T237" s="11"/>
      <c r="U237" s="11"/>
      <c r="V237" s="11"/>
      <c r="W237" s="11"/>
      <c r="X237" s="11"/>
      <c r="Y237" s="11"/>
      <c r="Z237" s="11"/>
    </row>
    <row r="238" spans="1:26" x14ac:dyDescent="0.25">
      <c r="A238" s="149" t="s">
        <v>527</v>
      </c>
      <c r="B238" s="150"/>
      <c r="C238" s="150"/>
      <c r="D238" s="150"/>
      <c r="E238" s="150"/>
      <c r="F238" s="150"/>
      <c r="G238" s="150"/>
      <c r="H238" s="150"/>
      <c r="I238" s="150"/>
      <c r="J238" s="150"/>
      <c r="K238" s="150"/>
      <c r="L238" s="151"/>
      <c r="O238" s="11"/>
      <c r="P238" s="11"/>
      <c r="Q238" s="11"/>
      <c r="R238" s="11"/>
      <c r="S238" s="11"/>
      <c r="T238" s="11"/>
      <c r="U238" s="11"/>
      <c r="V238" s="11"/>
      <c r="W238" s="11"/>
      <c r="X238" s="11"/>
      <c r="Y238" s="11"/>
      <c r="Z238" s="11"/>
    </row>
    <row r="239" spans="1:26" x14ac:dyDescent="0.25">
      <c r="A239" s="152" t="s">
        <v>528</v>
      </c>
      <c r="B239" s="153"/>
      <c r="C239" s="153"/>
      <c r="D239" s="153"/>
      <c r="E239" s="153"/>
      <c r="F239" s="153"/>
      <c r="G239" s="153"/>
      <c r="H239" s="153"/>
      <c r="I239" s="153"/>
      <c r="J239" s="153"/>
      <c r="K239" s="153"/>
      <c r="L239" s="154"/>
      <c r="O239" s="11"/>
      <c r="P239" s="11"/>
      <c r="Q239" s="11"/>
      <c r="R239" s="11"/>
      <c r="S239" s="11"/>
      <c r="T239" s="11"/>
      <c r="U239" s="11"/>
      <c r="V239" s="11"/>
      <c r="W239" s="11"/>
      <c r="X239" s="11"/>
      <c r="Y239" s="11"/>
      <c r="Z239" s="11"/>
    </row>
    <row r="240" spans="1:26" x14ac:dyDescent="0.25">
      <c r="A240" s="2"/>
      <c r="B240" s="93"/>
      <c r="C240" s="60"/>
      <c r="D240" s="94"/>
      <c r="E240" s="94"/>
      <c r="F240" s="94"/>
      <c r="G240" s="94"/>
      <c r="H240" s="93"/>
      <c r="I240" s="60"/>
      <c r="J240" s="60"/>
      <c r="K240" s="93"/>
      <c r="L240" s="95"/>
      <c r="M240" s="96"/>
      <c r="O240" s="11"/>
      <c r="P240" s="11"/>
      <c r="Q240" s="11"/>
      <c r="R240" s="11"/>
      <c r="S240" s="11"/>
      <c r="T240" s="11"/>
      <c r="U240" s="11"/>
      <c r="V240" s="11"/>
      <c r="W240" s="11"/>
      <c r="X240" s="11"/>
      <c r="Y240" s="11"/>
      <c r="Z240" s="11"/>
    </row>
    <row r="241" spans="1:26" x14ac:dyDescent="0.25">
      <c r="A241" s="152" t="s">
        <v>529</v>
      </c>
      <c r="B241" s="153"/>
      <c r="C241" s="153"/>
      <c r="D241" s="153"/>
      <c r="E241" s="153"/>
      <c r="F241" s="153"/>
      <c r="G241" s="153"/>
      <c r="H241" s="153"/>
      <c r="I241" s="153"/>
      <c r="J241" s="153"/>
      <c r="K241" s="153"/>
      <c r="L241" s="154"/>
      <c r="O241" s="11"/>
      <c r="P241" s="11"/>
      <c r="Q241" s="11"/>
      <c r="R241" s="11"/>
      <c r="S241" s="11"/>
      <c r="T241" s="11"/>
      <c r="U241" s="11"/>
      <c r="V241" s="11"/>
      <c r="W241" s="11"/>
      <c r="X241" s="11"/>
      <c r="Y241" s="11"/>
      <c r="Z241" s="11"/>
    </row>
    <row r="242" spans="1:26" ht="75" x14ac:dyDescent="0.25">
      <c r="A242" s="5" t="s">
        <v>530</v>
      </c>
      <c r="B242" s="34" t="s">
        <v>531</v>
      </c>
      <c r="C242" s="97" t="s">
        <v>788</v>
      </c>
      <c r="D242" s="63">
        <f>E242+F242</f>
        <v>1488258.72</v>
      </c>
      <c r="E242" s="63">
        <f>158948+429310.72</f>
        <v>588258.72</v>
      </c>
      <c r="F242" s="63">
        <v>900000</v>
      </c>
      <c r="G242" s="35"/>
      <c r="H242" s="34" t="s">
        <v>532</v>
      </c>
      <c r="I242" s="33">
        <v>2024</v>
      </c>
      <c r="J242" s="33">
        <v>2026</v>
      </c>
      <c r="K242" s="34" t="s">
        <v>533</v>
      </c>
      <c r="L242" s="47" t="s">
        <v>19</v>
      </c>
      <c r="M242" s="53"/>
      <c r="N242" s="53"/>
      <c r="O242" s="11"/>
      <c r="P242" s="11"/>
      <c r="Q242" s="11"/>
      <c r="R242" s="11"/>
      <c r="S242" s="11"/>
      <c r="T242" s="11"/>
      <c r="U242" s="11"/>
      <c r="V242" s="11"/>
      <c r="W242" s="11"/>
      <c r="X242" s="11"/>
      <c r="Y242" s="11"/>
      <c r="Z242" s="11"/>
    </row>
    <row r="243" spans="1:26" ht="63.75" x14ac:dyDescent="0.25">
      <c r="A243" s="98" t="s">
        <v>534</v>
      </c>
      <c r="B243" s="66" t="s">
        <v>713</v>
      </c>
      <c r="C243" s="65"/>
      <c r="D243" s="67">
        <v>200000</v>
      </c>
      <c r="E243" s="67">
        <f>D243*0.15</f>
        <v>30000</v>
      </c>
      <c r="F243" s="67">
        <f>D243-E243</f>
        <v>170000</v>
      </c>
      <c r="G243" s="65"/>
      <c r="H243" s="65" t="s">
        <v>723</v>
      </c>
      <c r="I243" s="18">
        <v>2026</v>
      </c>
      <c r="J243" s="18">
        <v>2027</v>
      </c>
      <c r="K243" s="99" t="s">
        <v>544</v>
      </c>
      <c r="L243" s="48" t="s">
        <v>19</v>
      </c>
      <c r="M243" s="53"/>
      <c r="N243" s="53"/>
      <c r="O243" s="11"/>
      <c r="P243" s="11"/>
      <c r="Q243" s="11"/>
      <c r="R243" s="11"/>
      <c r="S243" s="11"/>
      <c r="T243" s="11"/>
      <c r="U243" s="11"/>
      <c r="V243" s="11"/>
      <c r="W243" s="11"/>
      <c r="X243" s="11"/>
      <c r="Y243" s="11"/>
      <c r="Z243" s="11"/>
    </row>
    <row r="244" spans="1:26" ht="63.75" x14ac:dyDescent="0.25">
      <c r="A244" s="5" t="s">
        <v>538</v>
      </c>
      <c r="B244" s="100" t="s">
        <v>539</v>
      </c>
      <c r="C244" s="68"/>
      <c r="D244" s="70">
        <v>350000</v>
      </c>
      <c r="E244" s="70">
        <f>D244*0.15</f>
        <v>52500</v>
      </c>
      <c r="F244" s="70">
        <f>D244-E244</f>
        <v>297500</v>
      </c>
      <c r="G244" s="68"/>
      <c r="H244" s="69" t="s">
        <v>536</v>
      </c>
      <c r="I244" s="39">
        <v>2026</v>
      </c>
      <c r="J244" s="39">
        <v>2026</v>
      </c>
      <c r="K244" s="101" t="s">
        <v>540</v>
      </c>
      <c r="L244" s="48" t="s">
        <v>19</v>
      </c>
      <c r="M244" s="53"/>
      <c r="N244" s="53"/>
      <c r="O244" s="11"/>
      <c r="P244" s="11"/>
      <c r="Q244" s="11"/>
      <c r="R244" s="11"/>
      <c r="S244" s="11"/>
      <c r="T244" s="11"/>
      <c r="U244" s="11"/>
      <c r="V244" s="11"/>
      <c r="W244" s="11"/>
      <c r="X244" s="11"/>
      <c r="Y244" s="11"/>
      <c r="Z244" s="11"/>
    </row>
    <row r="245" spans="1:26" ht="63.75" x14ac:dyDescent="0.25">
      <c r="A245" s="5" t="s">
        <v>541</v>
      </c>
      <c r="B245" s="21" t="s">
        <v>542</v>
      </c>
      <c r="C245" s="2"/>
      <c r="D245" s="4">
        <v>100000</v>
      </c>
      <c r="E245" s="4">
        <f t="shared" ref="E245:E247" si="9">D245*0.15</f>
        <v>15000</v>
      </c>
      <c r="F245" s="4">
        <f t="shared" ref="F245:F247" si="10">D245-E245</f>
        <v>85000</v>
      </c>
      <c r="G245" s="2"/>
      <c r="H245" s="3" t="s">
        <v>543</v>
      </c>
      <c r="I245" s="5">
        <v>2026</v>
      </c>
      <c r="J245" s="5">
        <v>2026</v>
      </c>
      <c r="K245" s="21" t="s">
        <v>544</v>
      </c>
      <c r="L245" s="71" t="s">
        <v>19</v>
      </c>
      <c r="M245" s="102"/>
      <c r="N245" s="53"/>
      <c r="O245" s="11"/>
      <c r="P245" s="11"/>
      <c r="Q245" s="11"/>
      <c r="R245" s="11"/>
      <c r="S245" s="11"/>
      <c r="T245" s="11"/>
      <c r="U245" s="11"/>
      <c r="V245" s="11"/>
      <c r="W245" s="11"/>
      <c r="X245" s="11"/>
      <c r="Y245" s="11"/>
      <c r="Z245" s="11"/>
    </row>
    <row r="246" spans="1:26" ht="63.75" x14ac:dyDescent="0.25">
      <c r="A246" s="5" t="s">
        <v>545</v>
      </c>
      <c r="B246" s="21" t="s">
        <v>546</v>
      </c>
      <c r="C246" s="2"/>
      <c r="D246" s="4">
        <v>80000</v>
      </c>
      <c r="E246" s="4">
        <f t="shared" si="9"/>
        <v>12000</v>
      </c>
      <c r="F246" s="4">
        <f t="shared" si="10"/>
        <v>68000</v>
      </c>
      <c r="G246" s="2"/>
      <c r="H246" s="3" t="s">
        <v>547</v>
      </c>
      <c r="I246" s="5">
        <v>2026</v>
      </c>
      <c r="J246" s="5">
        <v>2026</v>
      </c>
      <c r="K246" s="21" t="s">
        <v>544</v>
      </c>
      <c r="L246" s="6" t="s">
        <v>19</v>
      </c>
      <c r="M246" s="102"/>
      <c r="N246" s="53"/>
      <c r="O246" s="11"/>
      <c r="P246" s="11"/>
      <c r="Q246" s="11"/>
      <c r="R246" s="11"/>
      <c r="S246" s="11"/>
      <c r="T246" s="11"/>
      <c r="U246" s="11"/>
      <c r="V246" s="11"/>
      <c r="W246" s="11"/>
      <c r="X246" s="11"/>
      <c r="Y246" s="11"/>
      <c r="Z246" s="11"/>
    </row>
    <row r="247" spans="1:26" ht="63.75" x14ac:dyDescent="0.25">
      <c r="A247" s="5" t="s">
        <v>548</v>
      </c>
      <c r="B247" s="3" t="s">
        <v>549</v>
      </c>
      <c r="C247" s="2"/>
      <c r="D247" s="4">
        <v>98000</v>
      </c>
      <c r="E247" s="4">
        <f t="shared" si="9"/>
        <v>14700</v>
      </c>
      <c r="F247" s="4">
        <f t="shared" si="10"/>
        <v>83300</v>
      </c>
      <c r="G247" s="2"/>
      <c r="H247" s="3" t="s">
        <v>550</v>
      </c>
      <c r="I247" s="5">
        <v>2026</v>
      </c>
      <c r="J247" s="5">
        <v>2027</v>
      </c>
      <c r="K247" s="21" t="s">
        <v>551</v>
      </c>
      <c r="L247" s="6" t="s">
        <v>19</v>
      </c>
      <c r="M247" s="102"/>
      <c r="N247" s="53"/>
      <c r="O247" s="11"/>
      <c r="P247" s="11"/>
      <c r="Q247" s="11"/>
      <c r="R247" s="11"/>
      <c r="S247" s="11"/>
      <c r="T247" s="11"/>
      <c r="U247" s="11"/>
      <c r="V247" s="11"/>
      <c r="W247" s="11"/>
      <c r="X247" s="11"/>
      <c r="Y247" s="11"/>
      <c r="Z247" s="11"/>
    </row>
    <row r="248" spans="1:26" ht="63.75" x14ac:dyDescent="0.25">
      <c r="A248" s="5" t="s">
        <v>552</v>
      </c>
      <c r="B248" s="21" t="s">
        <v>553</v>
      </c>
      <c r="C248" s="2"/>
      <c r="D248" s="4">
        <v>450000</v>
      </c>
      <c r="E248" s="4">
        <f>D248*0.15</f>
        <v>67500</v>
      </c>
      <c r="F248" s="4">
        <f>D248-E248</f>
        <v>382500</v>
      </c>
      <c r="G248" s="2"/>
      <c r="H248" s="3" t="s">
        <v>554</v>
      </c>
      <c r="I248" s="5">
        <v>2027</v>
      </c>
      <c r="J248" s="5">
        <v>2027</v>
      </c>
      <c r="K248" s="21" t="s">
        <v>540</v>
      </c>
      <c r="L248" s="6" t="s">
        <v>19</v>
      </c>
      <c r="M248" s="53"/>
      <c r="N248" s="53"/>
      <c r="O248" s="11"/>
      <c r="P248" s="11"/>
      <c r="Q248" s="11"/>
      <c r="R248" s="11"/>
      <c r="S248" s="11"/>
      <c r="T248" s="11"/>
      <c r="U248" s="11"/>
      <c r="V248" s="11"/>
      <c r="W248" s="11"/>
      <c r="X248" s="11"/>
      <c r="Y248" s="11"/>
      <c r="Z248" s="11"/>
    </row>
    <row r="249" spans="1:26" ht="63.75" x14ac:dyDescent="0.25">
      <c r="A249" s="5" t="s">
        <v>680</v>
      </c>
      <c r="B249" s="3" t="s">
        <v>556</v>
      </c>
      <c r="C249" s="2"/>
      <c r="D249" s="4">
        <v>200000</v>
      </c>
      <c r="E249" s="4">
        <f t="shared" ref="E249:E251" si="11">D249*0.15</f>
        <v>30000</v>
      </c>
      <c r="F249" s="4">
        <f t="shared" ref="F249:F251" si="12">D249-E249</f>
        <v>170000</v>
      </c>
      <c r="G249" s="2"/>
      <c r="H249" s="3" t="s">
        <v>557</v>
      </c>
      <c r="I249" s="5">
        <v>2027</v>
      </c>
      <c r="J249" s="5">
        <v>2028</v>
      </c>
      <c r="K249" s="21" t="s">
        <v>551</v>
      </c>
      <c r="L249" s="6" t="s">
        <v>19</v>
      </c>
      <c r="M249" s="102"/>
      <c r="N249" s="53"/>
      <c r="O249" s="11"/>
      <c r="P249" s="11"/>
      <c r="Q249" s="11"/>
      <c r="R249" s="11"/>
      <c r="S249" s="11"/>
      <c r="T249" s="11"/>
      <c r="U249" s="11"/>
      <c r="V249" s="11"/>
      <c r="W249" s="11"/>
      <c r="X249" s="11"/>
      <c r="Y249" s="11"/>
      <c r="Z249" s="11"/>
    </row>
    <row r="250" spans="1:26" ht="63.75" x14ac:dyDescent="0.25">
      <c r="A250" s="5" t="s">
        <v>681</v>
      </c>
      <c r="B250" s="3" t="s">
        <v>558</v>
      </c>
      <c r="C250" s="2"/>
      <c r="D250" s="4">
        <v>50000</v>
      </c>
      <c r="E250" s="4">
        <f t="shared" si="11"/>
        <v>7500</v>
      </c>
      <c r="F250" s="4">
        <f t="shared" si="12"/>
        <v>42500</v>
      </c>
      <c r="G250" s="2"/>
      <c r="H250" s="3" t="s">
        <v>559</v>
      </c>
      <c r="I250" s="5">
        <v>2027</v>
      </c>
      <c r="J250" s="5">
        <v>2028</v>
      </c>
      <c r="K250" s="21" t="s">
        <v>430</v>
      </c>
      <c r="L250" s="6" t="s">
        <v>19</v>
      </c>
      <c r="M250" s="102"/>
      <c r="N250" s="53"/>
      <c r="O250" s="11"/>
      <c r="P250" s="11"/>
      <c r="Q250" s="11"/>
      <c r="R250" s="11"/>
      <c r="S250" s="11"/>
      <c r="T250" s="11"/>
      <c r="U250" s="11"/>
      <c r="V250" s="11"/>
      <c r="W250" s="11"/>
      <c r="X250" s="11"/>
      <c r="Y250" s="11"/>
      <c r="Z250" s="11"/>
    </row>
    <row r="251" spans="1:26" ht="63.75" x14ac:dyDescent="0.25">
      <c r="A251" s="5" t="s">
        <v>555</v>
      </c>
      <c r="B251" s="21" t="s">
        <v>560</v>
      </c>
      <c r="C251" s="2"/>
      <c r="D251" s="4">
        <v>250000</v>
      </c>
      <c r="E251" s="4">
        <f t="shared" si="11"/>
        <v>37500</v>
      </c>
      <c r="F251" s="4">
        <f t="shared" si="12"/>
        <v>212500</v>
      </c>
      <c r="G251" s="2"/>
      <c r="H251" s="3" t="s">
        <v>687</v>
      </c>
      <c r="I251" s="5">
        <v>2027</v>
      </c>
      <c r="J251" s="5">
        <v>2028</v>
      </c>
      <c r="K251" s="21" t="s">
        <v>544</v>
      </c>
      <c r="L251" s="6" t="s">
        <v>19</v>
      </c>
      <c r="M251" s="103"/>
      <c r="N251" s="13"/>
      <c r="O251" s="8"/>
      <c r="P251" s="11"/>
      <c r="Q251" s="11"/>
      <c r="R251" s="11"/>
      <c r="S251" s="11"/>
      <c r="T251" s="11"/>
      <c r="U251" s="11"/>
      <c r="V251" s="11"/>
      <c r="W251" s="11"/>
      <c r="X251" s="11"/>
      <c r="Y251" s="11"/>
      <c r="Z251" s="11"/>
    </row>
    <row r="252" spans="1:26" ht="63.75" x14ac:dyDescent="0.25">
      <c r="A252" s="2" t="s">
        <v>724</v>
      </c>
      <c r="B252" s="21" t="s">
        <v>535</v>
      </c>
      <c r="C252" s="2"/>
      <c r="D252" s="4">
        <v>75000</v>
      </c>
      <c r="E252" s="4">
        <v>11250</v>
      </c>
      <c r="F252" s="4">
        <v>63750</v>
      </c>
      <c r="G252" s="2"/>
      <c r="H252" s="3" t="s">
        <v>536</v>
      </c>
      <c r="I252" s="5">
        <v>2027</v>
      </c>
      <c r="J252" s="5">
        <v>2027</v>
      </c>
      <c r="K252" s="21" t="s">
        <v>537</v>
      </c>
      <c r="L252" s="6" t="s">
        <v>19</v>
      </c>
      <c r="O252" s="11"/>
      <c r="P252" s="11"/>
      <c r="Q252" s="11"/>
      <c r="R252" s="11"/>
      <c r="S252" s="11"/>
      <c r="T252" s="11"/>
      <c r="U252" s="11"/>
      <c r="V252" s="11"/>
      <c r="W252" s="11"/>
      <c r="X252" s="11"/>
      <c r="Y252" s="11"/>
      <c r="Z252" s="11"/>
    </row>
    <row r="253" spans="1:26" x14ac:dyDescent="0.25">
      <c r="A253" s="155" t="s">
        <v>561</v>
      </c>
      <c r="B253" s="156"/>
      <c r="C253" s="156"/>
      <c r="D253" s="156"/>
      <c r="E253" s="156"/>
      <c r="F253" s="156"/>
      <c r="G253" s="156"/>
      <c r="H253" s="156"/>
      <c r="I253" s="156"/>
      <c r="J253" s="156"/>
      <c r="K253" s="156"/>
      <c r="L253" s="157"/>
      <c r="O253" s="11"/>
      <c r="P253" s="11"/>
      <c r="Q253" s="11"/>
      <c r="R253" s="11"/>
      <c r="S253" s="11"/>
      <c r="T253" s="11"/>
      <c r="U253" s="11"/>
      <c r="V253" s="11"/>
      <c r="W253" s="11"/>
      <c r="X253" s="11"/>
      <c r="Y253" s="11"/>
      <c r="Z253" s="11"/>
    </row>
    <row r="254" spans="1:26" ht="90" x14ac:dyDescent="0.25">
      <c r="A254" s="2" t="s">
        <v>562</v>
      </c>
      <c r="B254" s="3" t="s">
        <v>751</v>
      </c>
      <c r="C254" s="104"/>
      <c r="D254" s="4">
        <v>248255.7</v>
      </c>
      <c r="E254" s="4">
        <v>248255.7</v>
      </c>
      <c r="F254" s="4"/>
      <c r="G254" s="104"/>
      <c r="H254" s="3" t="s">
        <v>752</v>
      </c>
      <c r="I254" s="5">
        <v>2025</v>
      </c>
      <c r="J254" s="5">
        <v>2026</v>
      </c>
      <c r="K254" s="21" t="s">
        <v>121</v>
      </c>
      <c r="L254" s="6"/>
      <c r="O254" s="11"/>
      <c r="P254" s="11"/>
      <c r="Q254" s="11"/>
      <c r="R254" s="11"/>
      <c r="S254" s="11"/>
      <c r="T254" s="11"/>
      <c r="U254" s="11"/>
      <c r="V254" s="11"/>
      <c r="W254" s="11"/>
      <c r="X254" s="11"/>
      <c r="Y254" s="11"/>
      <c r="Z254" s="11"/>
    </row>
    <row r="255" spans="1:26" ht="63.75" x14ac:dyDescent="0.25">
      <c r="A255" s="2" t="s">
        <v>563</v>
      </c>
      <c r="B255" s="3" t="s">
        <v>567</v>
      </c>
      <c r="C255" s="104"/>
      <c r="D255" s="4">
        <v>70000</v>
      </c>
      <c r="E255" s="4">
        <f t="shared" ref="E255:E258" si="13">D255*0.15</f>
        <v>10500</v>
      </c>
      <c r="F255" s="4">
        <f t="shared" ref="F255:F258" si="14">D255-E255</f>
        <v>59500</v>
      </c>
      <c r="G255" s="104"/>
      <c r="H255" s="3" t="s">
        <v>568</v>
      </c>
      <c r="I255" s="5">
        <v>2027</v>
      </c>
      <c r="J255" s="5">
        <v>2027</v>
      </c>
      <c r="K255" s="21" t="s">
        <v>564</v>
      </c>
      <c r="L255" s="6" t="s">
        <v>19</v>
      </c>
      <c r="O255" s="11"/>
      <c r="P255" s="11"/>
      <c r="Q255" s="11"/>
      <c r="R255" s="11"/>
      <c r="S255" s="11"/>
      <c r="T255" s="11"/>
      <c r="U255" s="11"/>
      <c r="V255" s="11"/>
      <c r="W255" s="11"/>
      <c r="X255" s="11"/>
      <c r="Y255" s="11"/>
      <c r="Z255" s="11"/>
    </row>
    <row r="256" spans="1:26" ht="63.75" x14ac:dyDescent="0.25">
      <c r="A256" s="2" t="s">
        <v>565</v>
      </c>
      <c r="B256" s="3" t="s">
        <v>570</v>
      </c>
      <c r="C256" s="104"/>
      <c r="D256" s="4">
        <v>4000000</v>
      </c>
      <c r="E256" s="4">
        <f t="shared" si="13"/>
        <v>600000</v>
      </c>
      <c r="F256" s="4">
        <f t="shared" si="14"/>
        <v>3400000</v>
      </c>
      <c r="G256" s="104"/>
      <c r="H256" s="3" t="s">
        <v>571</v>
      </c>
      <c r="I256" s="5">
        <v>2026</v>
      </c>
      <c r="J256" s="5">
        <v>2028</v>
      </c>
      <c r="K256" s="21" t="s">
        <v>533</v>
      </c>
      <c r="L256" s="6" t="s">
        <v>19</v>
      </c>
      <c r="O256" s="11"/>
      <c r="P256" s="11"/>
      <c r="Q256" s="11"/>
      <c r="R256" s="11"/>
      <c r="S256" s="11"/>
      <c r="T256" s="11"/>
      <c r="U256" s="11"/>
      <c r="V256" s="11"/>
      <c r="W256" s="11"/>
      <c r="X256" s="11"/>
      <c r="Y256" s="11"/>
      <c r="Z256" s="11"/>
    </row>
    <row r="257" spans="1:26" ht="63.75" x14ac:dyDescent="0.25">
      <c r="A257" s="2" t="s">
        <v>566</v>
      </c>
      <c r="B257" s="3" t="s">
        <v>572</v>
      </c>
      <c r="C257" s="104"/>
      <c r="D257" s="4">
        <v>120000</v>
      </c>
      <c r="E257" s="4">
        <f t="shared" si="13"/>
        <v>18000</v>
      </c>
      <c r="F257" s="4">
        <f t="shared" si="14"/>
        <v>102000</v>
      </c>
      <c r="G257" s="104"/>
      <c r="H257" s="3" t="s">
        <v>573</v>
      </c>
      <c r="I257" s="5">
        <v>2027</v>
      </c>
      <c r="J257" s="5">
        <v>2028</v>
      </c>
      <c r="K257" s="21" t="s">
        <v>574</v>
      </c>
      <c r="L257" s="6" t="s">
        <v>19</v>
      </c>
      <c r="O257" s="11"/>
      <c r="P257" s="11"/>
      <c r="Q257" s="11"/>
      <c r="R257" s="11"/>
      <c r="S257" s="11"/>
      <c r="T257" s="11"/>
      <c r="U257" s="11"/>
      <c r="V257" s="11"/>
      <c r="W257" s="11"/>
      <c r="X257" s="11"/>
      <c r="Y257" s="11"/>
      <c r="Z257" s="11"/>
    </row>
    <row r="258" spans="1:26" ht="63.75" x14ac:dyDescent="0.25">
      <c r="A258" s="2" t="s">
        <v>569</v>
      </c>
      <c r="B258" s="3" t="s">
        <v>575</v>
      </c>
      <c r="C258" s="104"/>
      <c r="D258" s="4">
        <v>900000</v>
      </c>
      <c r="E258" s="4">
        <f t="shared" si="13"/>
        <v>135000</v>
      </c>
      <c r="F258" s="4">
        <f t="shared" si="14"/>
        <v>765000</v>
      </c>
      <c r="G258" s="104"/>
      <c r="H258" s="3" t="s">
        <v>576</v>
      </c>
      <c r="I258" s="5">
        <v>2027</v>
      </c>
      <c r="J258" s="5">
        <v>2029</v>
      </c>
      <c r="K258" s="21" t="s">
        <v>577</v>
      </c>
      <c r="L258" s="6" t="s">
        <v>19</v>
      </c>
      <c r="O258" s="11"/>
      <c r="P258" s="11"/>
      <c r="Q258" s="11"/>
      <c r="R258" s="11"/>
      <c r="S258" s="11"/>
      <c r="T258" s="11"/>
      <c r="U258" s="11"/>
      <c r="V258" s="11"/>
      <c r="W258" s="11"/>
      <c r="X258" s="11"/>
      <c r="Y258" s="11"/>
      <c r="Z258" s="11"/>
    </row>
    <row r="259" spans="1:26" ht="75" x14ac:dyDescent="0.25">
      <c r="A259" s="2" t="s">
        <v>702</v>
      </c>
      <c r="B259" s="3" t="s">
        <v>703</v>
      </c>
      <c r="C259" s="2"/>
      <c r="D259" s="4">
        <v>2000000</v>
      </c>
      <c r="E259" s="4">
        <v>300000</v>
      </c>
      <c r="F259" s="4">
        <v>1700000</v>
      </c>
      <c r="G259" s="2"/>
      <c r="H259" s="3" t="s">
        <v>704</v>
      </c>
      <c r="I259" s="5">
        <v>2027</v>
      </c>
      <c r="J259" s="5">
        <v>2027</v>
      </c>
      <c r="K259" s="3" t="s">
        <v>506</v>
      </c>
      <c r="L259" s="6" t="s">
        <v>19</v>
      </c>
      <c r="M259" s="53"/>
      <c r="N259" s="53"/>
      <c r="O259" s="53"/>
      <c r="P259" s="53"/>
      <c r="Q259" s="53"/>
      <c r="R259" s="53"/>
      <c r="S259" s="53"/>
      <c r="T259" s="53"/>
      <c r="U259" s="53"/>
      <c r="V259" s="53"/>
      <c r="W259" s="53"/>
      <c r="X259" s="53"/>
      <c r="Y259" s="53"/>
      <c r="Z259" s="53"/>
    </row>
    <row r="260" spans="1:26" x14ac:dyDescent="0.25">
      <c r="A260" s="149" t="s">
        <v>578</v>
      </c>
      <c r="B260" s="150"/>
      <c r="C260" s="150"/>
      <c r="D260" s="150"/>
      <c r="E260" s="150"/>
      <c r="F260" s="150"/>
      <c r="G260" s="150"/>
      <c r="H260" s="150"/>
      <c r="I260" s="150"/>
      <c r="J260" s="150"/>
      <c r="K260" s="150"/>
      <c r="L260" s="151"/>
      <c r="O260" s="11"/>
      <c r="P260" s="11"/>
      <c r="Q260" s="11"/>
      <c r="R260" s="11"/>
      <c r="S260" s="11"/>
      <c r="T260" s="11"/>
      <c r="U260" s="11"/>
      <c r="V260" s="11"/>
      <c r="W260" s="11"/>
      <c r="X260" s="11"/>
      <c r="Y260" s="11"/>
      <c r="Z260" s="11"/>
    </row>
    <row r="261" spans="1:26" x14ac:dyDescent="0.25">
      <c r="A261" s="152" t="s">
        <v>579</v>
      </c>
      <c r="B261" s="153"/>
      <c r="C261" s="153"/>
      <c r="D261" s="153"/>
      <c r="E261" s="153"/>
      <c r="F261" s="153"/>
      <c r="G261" s="153"/>
      <c r="H261" s="153"/>
      <c r="I261" s="153"/>
      <c r="J261" s="153"/>
      <c r="K261" s="153"/>
      <c r="L261" s="154"/>
      <c r="O261" s="11"/>
      <c r="P261" s="11"/>
      <c r="Q261" s="11"/>
      <c r="R261" s="11"/>
      <c r="S261" s="11"/>
      <c r="T261" s="11"/>
      <c r="U261" s="11"/>
      <c r="V261" s="11"/>
      <c r="W261" s="11"/>
      <c r="X261" s="11"/>
      <c r="Y261" s="11"/>
      <c r="Z261" s="11"/>
    </row>
    <row r="262" spans="1:26" ht="75" x14ac:dyDescent="0.25">
      <c r="A262" s="2" t="s">
        <v>580</v>
      </c>
      <c r="B262" s="3" t="s">
        <v>581</v>
      </c>
      <c r="C262" s="2"/>
      <c r="D262" s="4">
        <v>200000</v>
      </c>
      <c r="E262" s="4">
        <f t="shared" ref="E262:E263" si="15">D262*0.15</f>
        <v>30000</v>
      </c>
      <c r="F262" s="4">
        <f t="shared" ref="F262:F263" si="16">D262-E262</f>
        <v>170000</v>
      </c>
      <c r="G262" s="4"/>
      <c r="H262" s="3" t="s">
        <v>582</v>
      </c>
      <c r="I262" s="5">
        <v>2026</v>
      </c>
      <c r="J262" s="5">
        <v>2027</v>
      </c>
      <c r="K262" s="21" t="s">
        <v>583</v>
      </c>
      <c r="L262" s="6" t="s">
        <v>19</v>
      </c>
      <c r="O262" s="11"/>
      <c r="P262" s="11"/>
      <c r="Q262" s="11"/>
      <c r="R262" s="11"/>
      <c r="S262" s="11"/>
      <c r="T262" s="11"/>
      <c r="U262" s="11"/>
      <c r="V262" s="11"/>
      <c r="W262" s="11"/>
      <c r="X262" s="11"/>
      <c r="Y262" s="11"/>
      <c r="Z262" s="11"/>
    </row>
    <row r="263" spans="1:26" ht="63.75" x14ac:dyDescent="0.25">
      <c r="A263" s="2" t="s">
        <v>584</v>
      </c>
      <c r="B263" s="3" t="s">
        <v>585</v>
      </c>
      <c r="C263" s="2"/>
      <c r="D263" s="4">
        <v>250000</v>
      </c>
      <c r="E263" s="4">
        <f t="shared" si="15"/>
        <v>37500</v>
      </c>
      <c r="F263" s="4">
        <f t="shared" si="16"/>
        <v>212500</v>
      </c>
      <c r="G263" s="4"/>
      <c r="H263" s="3" t="s">
        <v>586</v>
      </c>
      <c r="I263" s="5">
        <v>2027</v>
      </c>
      <c r="J263" s="5">
        <v>2028</v>
      </c>
      <c r="K263" s="21" t="s">
        <v>583</v>
      </c>
      <c r="L263" s="6" t="s">
        <v>19</v>
      </c>
      <c r="O263" s="11"/>
      <c r="P263" s="11"/>
      <c r="Q263" s="11"/>
      <c r="R263" s="11"/>
      <c r="S263" s="11"/>
      <c r="T263" s="11"/>
      <c r="U263" s="11"/>
      <c r="V263" s="11"/>
      <c r="W263" s="11"/>
      <c r="X263" s="11"/>
      <c r="Y263" s="11"/>
      <c r="Z263" s="11"/>
    </row>
    <row r="264" spans="1:26" x14ac:dyDescent="0.25">
      <c r="A264" s="152" t="s">
        <v>587</v>
      </c>
      <c r="B264" s="153"/>
      <c r="C264" s="153"/>
      <c r="D264" s="153"/>
      <c r="E264" s="153"/>
      <c r="F264" s="153"/>
      <c r="G264" s="153"/>
      <c r="H264" s="153"/>
      <c r="I264" s="153"/>
      <c r="J264" s="153"/>
      <c r="K264" s="153"/>
      <c r="L264" s="154"/>
      <c r="O264" s="11"/>
      <c r="P264" s="11"/>
      <c r="Q264" s="11"/>
      <c r="R264" s="11"/>
      <c r="S264" s="11"/>
      <c r="T264" s="11"/>
      <c r="U264" s="11"/>
      <c r="V264" s="11"/>
      <c r="W264" s="11"/>
      <c r="X264" s="11"/>
      <c r="Y264" s="11"/>
      <c r="Z264" s="11"/>
    </row>
    <row r="265" spans="1:26" x14ac:dyDescent="0.25">
      <c r="A265" s="104"/>
      <c r="B265" s="104"/>
      <c r="C265" s="104"/>
      <c r="D265" s="104"/>
      <c r="E265" s="104"/>
      <c r="F265" s="104"/>
      <c r="G265" s="104"/>
      <c r="H265" s="104"/>
      <c r="I265" s="104"/>
      <c r="J265" s="104"/>
      <c r="K265" s="104"/>
      <c r="L265" s="105"/>
      <c r="O265" s="11"/>
      <c r="P265" s="11"/>
      <c r="Q265" s="11"/>
      <c r="R265" s="11"/>
      <c r="S265" s="11"/>
      <c r="T265" s="11"/>
      <c r="U265" s="11"/>
      <c r="V265" s="11"/>
      <c r="W265" s="11"/>
      <c r="X265" s="11"/>
      <c r="Y265" s="11"/>
      <c r="Z265" s="11"/>
    </row>
    <row r="266" spans="1:26" x14ac:dyDescent="0.25">
      <c r="A266" s="152" t="s">
        <v>588</v>
      </c>
      <c r="B266" s="153"/>
      <c r="C266" s="153"/>
      <c r="D266" s="153"/>
      <c r="E266" s="153"/>
      <c r="F266" s="153"/>
      <c r="G266" s="153"/>
      <c r="H266" s="153"/>
      <c r="I266" s="153"/>
      <c r="J266" s="153"/>
      <c r="K266" s="153"/>
      <c r="L266" s="154"/>
      <c r="O266" s="11"/>
      <c r="P266" s="11"/>
      <c r="Q266" s="11"/>
      <c r="R266" s="11"/>
      <c r="S266" s="11"/>
      <c r="T266" s="11"/>
      <c r="U266" s="11"/>
      <c r="V266" s="11"/>
      <c r="W266" s="11"/>
      <c r="X266" s="11"/>
      <c r="Y266" s="11"/>
      <c r="Z266" s="11"/>
    </row>
    <row r="267" spans="1:26" x14ac:dyDescent="0.25">
      <c r="A267" s="106"/>
      <c r="B267" s="106"/>
      <c r="C267" s="106"/>
      <c r="D267" s="106"/>
      <c r="E267" s="106"/>
      <c r="F267" s="106"/>
      <c r="G267" s="106"/>
      <c r="H267" s="106"/>
      <c r="I267" s="106"/>
      <c r="J267" s="106"/>
      <c r="K267" s="106"/>
      <c r="L267" s="107"/>
      <c r="O267" s="11"/>
      <c r="P267" s="11"/>
      <c r="Q267" s="11"/>
      <c r="R267" s="11"/>
      <c r="S267" s="11"/>
      <c r="T267" s="11"/>
      <c r="U267" s="11"/>
      <c r="V267" s="11"/>
      <c r="W267" s="11"/>
      <c r="X267" s="11"/>
      <c r="Y267" s="11"/>
      <c r="Z267" s="11"/>
    </row>
    <row r="268" spans="1:26" x14ac:dyDescent="0.25">
      <c r="A268" s="149" t="s">
        <v>589</v>
      </c>
      <c r="B268" s="150"/>
      <c r="C268" s="150"/>
      <c r="D268" s="150"/>
      <c r="E268" s="150"/>
      <c r="F268" s="150"/>
      <c r="G268" s="150"/>
      <c r="H268" s="150"/>
      <c r="I268" s="150"/>
      <c r="J268" s="150"/>
      <c r="K268" s="150"/>
      <c r="L268" s="151"/>
      <c r="O268" s="11"/>
      <c r="P268" s="11"/>
      <c r="Q268" s="11"/>
      <c r="R268" s="11"/>
      <c r="S268" s="11"/>
      <c r="T268" s="11"/>
      <c r="U268" s="11"/>
      <c r="V268" s="11"/>
      <c r="W268" s="11"/>
      <c r="X268" s="11"/>
      <c r="Y268" s="11"/>
      <c r="Z268" s="11"/>
    </row>
    <row r="269" spans="1:26" x14ac:dyDescent="0.25">
      <c r="A269" s="152" t="s">
        <v>590</v>
      </c>
      <c r="B269" s="153"/>
      <c r="C269" s="153"/>
      <c r="D269" s="153"/>
      <c r="E269" s="153"/>
      <c r="F269" s="153"/>
      <c r="G269" s="153"/>
      <c r="H269" s="153"/>
      <c r="I269" s="153"/>
      <c r="J269" s="153"/>
      <c r="K269" s="153"/>
      <c r="L269" s="154"/>
      <c r="O269" s="11"/>
      <c r="P269" s="11"/>
      <c r="Q269" s="11"/>
      <c r="R269" s="11"/>
      <c r="S269" s="11"/>
      <c r="T269" s="11"/>
      <c r="U269" s="11"/>
      <c r="V269" s="11"/>
      <c r="W269" s="11"/>
      <c r="X269" s="11"/>
      <c r="Y269" s="11"/>
      <c r="Z269" s="11"/>
    </row>
    <row r="270" spans="1:26" ht="16.5" customHeight="1" x14ac:dyDescent="0.25">
      <c r="A270" s="104"/>
      <c r="B270" s="104"/>
      <c r="C270" s="104"/>
      <c r="D270" s="104"/>
      <c r="E270" s="104"/>
      <c r="F270" s="104"/>
      <c r="G270" s="104"/>
      <c r="H270" s="104"/>
      <c r="I270" s="104"/>
      <c r="J270" s="104"/>
      <c r="K270" s="104"/>
      <c r="L270" s="105"/>
      <c r="O270" s="11"/>
      <c r="P270" s="11"/>
      <c r="Q270" s="11"/>
      <c r="R270" s="11"/>
      <c r="S270" s="11"/>
      <c r="T270" s="11"/>
      <c r="U270" s="11"/>
      <c r="V270" s="11"/>
      <c r="W270" s="11"/>
      <c r="X270" s="11"/>
      <c r="Y270" s="11"/>
      <c r="Z270" s="11"/>
    </row>
    <row r="271" spans="1:26" x14ac:dyDescent="0.25">
      <c r="A271" s="152" t="s">
        <v>591</v>
      </c>
      <c r="B271" s="153"/>
      <c r="C271" s="153"/>
      <c r="D271" s="153"/>
      <c r="E271" s="153"/>
      <c r="F271" s="153"/>
      <c r="G271" s="153"/>
      <c r="H271" s="153"/>
      <c r="I271" s="153"/>
      <c r="J271" s="153"/>
      <c r="K271" s="153"/>
      <c r="L271" s="154"/>
      <c r="O271" s="11"/>
      <c r="P271" s="11"/>
      <c r="Q271" s="11"/>
      <c r="R271" s="11"/>
      <c r="S271" s="11"/>
      <c r="T271" s="11"/>
      <c r="U271" s="11"/>
      <c r="V271" s="11"/>
      <c r="W271" s="11"/>
      <c r="X271" s="11"/>
      <c r="Y271" s="11"/>
      <c r="Z271" s="11"/>
    </row>
    <row r="272" spans="1:26" x14ac:dyDescent="0.25">
      <c r="A272" s="104"/>
      <c r="B272" s="104"/>
      <c r="C272" s="104"/>
      <c r="D272" s="104"/>
      <c r="E272" s="104"/>
      <c r="F272" s="104"/>
      <c r="G272" s="104"/>
      <c r="H272" s="104"/>
      <c r="I272" s="104"/>
      <c r="J272" s="104"/>
      <c r="K272" s="104"/>
      <c r="L272" s="105"/>
      <c r="O272" s="11"/>
      <c r="P272" s="11"/>
      <c r="Q272" s="11"/>
      <c r="R272" s="11"/>
      <c r="S272" s="11"/>
      <c r="T272" s="11"/>
      <c r="U272" s="11"/>
      <c r="V272" s="11"/>
      <c r="W272" s="11"/>
      <c r="X272" s="11"/>
      <c r="Y272" s="11"/>
      <c r="Z272" s="11"/>
    </row>
    <row r="273" spans="1:26" x14ac:dyDescent="0.25">
      <c r="A273" s="152" t="s">
        <v>592</v>
      </c>
      <c r="B273" s="153"/>
      <c r="C273" s="153"/>
      <c r="D273" s="153"/>
      <c r="E273" s="153"/>
      <c r="F273" s="153"/>
      <c r="G273" s="153"/>
      <c r="H273" s="153"/>
      <c r="I273" s="153"/>
      <c r="J273" s="153"/>
      <c r="K273" s="153"/>
      <c r="L273" s="154"/>
      <c r="O273" s="11"/>
      <c r="P273" s="11"/>
      <c r="Q273" s="11"/>
      <c r="R273" s="11"/>
      <c r="S273" s="11"/>
      <c r="T273" s="11"/>
      <c r="U273" s="11"/>
      <c r="V273" s="11"/>
      <c r="W273" s="11"/>
      <c r="X273" s="11"/>
      <c r="Y273" s="11"/>
      <c r="Z273" s="11"/>
    </row>
    <row r="274" spans="1:26" x14ac:dyDescent="0.25">
      <c r="A274" s="104"/>
      <c r="B274" s="104"/>
      <c r="C274" s="104"/>
      <c r="D274" s="104"/>
      <c r="E274" s="104"/>
      <c r="F274" s="104"/>
      <c r="G274" s="104"/>
      <c r="H274" s="104"/>
      <c r="I274" s="104"/>
      <c r="J274" s="104"/>
      <c r="K274" s="104"/>
      <c r="L274" s="105"/>
      <c r="O274" s="11"/>
      <c r="P274" s="11"/>
      <c r="Q274" s="11"/>
      <c r="R274" s="11"/>
      <c r="S274" s="11"/>
      <c r="T274" s="11"/>
      <c r="U274" s="11"/>
      <c r="V274" s="11"/>
      <c r="W274" s="11"/>
      <c r="X274" s="11"/>
      <c r="Y274" s="11"/>
      <c r="Z274" s="11"/>
    </row>
    <row r="275" spans="1:26" x14ac:dyDescent="0.25">
      <c r="A275" s="152" t="s">
        <v>593</v>
      </c>
      <c r="B275" s="153"/>
      <c r="C275" s="153"/>
      <c r="D275" s="153"/>
      <c r="E275" s="153"/>
      <c r="F275" s="153"/>
      <c r="G275" s="153"/>
      <c r="H275" s="153"/>
      <c r="I275" s="153"/>
      <c r="J275" s="153"/>
      <c r="K275" s="153"/>
      <c r="L275" s="154"/>
      <c r="O275" s="11"/>
      <c r="P275" s="11"/>
      <c r="Q275" s="11"/>
      <c r="R275" s="11"/>
      <c r="S275" s="11"/>
      <c r="T275" s="11"/>
      <c r="U275" s="11"/>
      <c r="V275" s="11"/>
      <c r="W275" s="11"/>
      <c r="X275" s="11"/>
      <c r="Y275" s="11"/>
      <c r="Z275" s="11"/>
    </row>
    <row r="276" spans="1:26" ht="63.75" x14ac:dyDescent="0.25">
      <c r="A276" s="2" t="s">
        <v>594</v>
      </c>
      <c r="B276" s="3" t="s">
        <v>595</v>
      </c>
      <c r="C276" s="2"/>
      <c r="D276" s="4">
        <v>200000</v>
      </c>
      <c r="E276" s="4">
        <v>60000</v>
      </c>
      <c r="F276" s="4">
        <v>140000</v>
      </c>
      <c r="G276" s="4"/>
      <c r="H276" s="3" t="s">
        <v>596</v>
      </c>
      <c r="I276" s="5">
        <v>2025</v>
      </c>
      <c r="J276" s="5">
        <v>2025</v>
      </c>
      <c r="K276" s="21" t="s">
        <v>597</v>
      </c>
      <c r="L276" s="6" t="s">
        <v>19</v>
      </c>
      <c r="O276" s="11"/>
      <c r="P276" s="11"/>
      <c r="Q276" s="11"/>
      <c r="R276" s="11"/>
      <c r="S276" s="11"/>
      <c r="T276" s="11"/>
      <c r="U276" s="11"/>
      <c r="V276" s="11"/>
      <c r="W276" s="11"/>
      <c r="X276" s="11"/>
      <c r="Y276" s="11"/>
      <c r="Z276" s="11"/>
    </row>
    <row r="277" spans="1:26" ht="63.75" x14ac:dyDescent="0.25">
      <c r="A277" s="2" t="s">
        <v>598</v>
      </c>
      <c r="B277" s="3" t="s">
        <v>599</v>
      </c>
      <c r="C277" s="104"/>
      <c r="D277" s="4">
        <v>100000</v>
      </c>
      <c r="E277" s="4">
        <f>D277*0.15</f>
        <v>15000</v>
      </c>
      <c r="F277" s="4">
        <f>D277-E277</f>
        <v>85000</v>
      </c>
      <c r="G277" s="4"/>
      <c r="H277" s="3" t="s">
        <v>600</v>
      </c>
      <c r="I277" s="5">
        <v>2025</v>
      </c>
      <c r="J277" s="5">
        <v>2026</v>
      </c>
      <c r="K277" s="21" t="s">
        <v>601</v>
      </c>
      <c r="L277" s="6" t="s">
        <v>19</v>
      </c>
      <c r="O277" s="11"/>
      <c r="P277" s="11"/>
      <c r="Q277" s="11"/>
      <c r="R277" s="11"/>
      <c r="S277" s="11"/>
      <c r="T277" s="11"/>
      <c r="U277" s="11"/>
      <c r="V277" s="11"/>
      <c r="W277" s="11"/>
      <c r="X277" s="11"/>
      <c r="Y277" s="11"/>
      <c r="Z277" s="11"/>
    </row>
    <row r="278" spans="1:26" ht="63.75" x14ac:dyDescent="0.25">
      <c r="A278" s="2" t="s">
        <v>602</v>
      </c>
      <c r="B278" s="3" t="s">
        <v>603</v>
      </c>
      <c r="C278" s="2"/>
      <c r="D278" s="4">
        <v>50000</v>
      </c>
      <c r="E278" s="4">
        <v>5000</v>
      </c>
      <c r="F278" s="4">
        <v>35000</v>
      </c>
      <c r="G278" s="4"/>
      <c r="H278" s="3" t="s">
        <v>604</v>
      </c>
      <c r="I278" s="5">
        <v>2025</v>
      </c>
      <c r="J278" s="5">
        <v>2027</v>
      </c>
      <c r="K278" s="21" t="s">
        <v>597</v>
      </c>
      <c r="L278" s="6" t="s">
        <v>19</v>
      </c>
      <c r="M278" s="16"/>
      <c r="O278" s="11"/>
      <c r="P278" s="11"/>
      <c r="Q278" s="11"/>
      <c r="R278" s="11"/>
      <c r="S278" s="11"/>
      <c r="T278" s="11"/>
      <c r="U278" s="11"/>
      <c r="V278" s="11"/>
      <c r="W278" s="11"/>
      <c r="X278" s="11"/>
      <c r="Y278" s="11"/>
      <c r="Z278" s="11"/>
    </row>
    <row r="279" spans="1:26" ht="63.75" x14ac:dyDescent="0.25">
      <c r="A279" s="2" t="s">
        <v>605</v>
      </c>
      <c r="B279" s="3" t="s">
        <v>606</v>
      </c>
      <c r="C279" s="2"/>
      <c r="D279" s="4">
        <v>54000</v>
      </c>
      <c r="E279" s="4">
        <v>8100</v>
      </c>
      <c r="F279" s="4">
        <v>45900</v>
      </c>
      <c r="G279" s="4"/>
      <c r="H279" s="3" t="s">
        <v>607</v>
      </c>
      <c r="I279" s="5">
        <v>2026</v>
      </c>
      <c r="J279" s="5">
        <v>2027</v>
      </c>
      <c r="K279" s="21" t="s">
        <v>608</v>
      </c>
      <c r="L279" s="6" t="s">
        <v>19</v>
      </c>
      <c r="O279" s="11"/>
      <c r="P279" s="11"/>
      <c r="Q279" s="11"/>
      <c r="R279" s="11"/>
      <c r="S279" s="11"/>
      <c r="T279" s="11"/>
      <c r="U279" s="11"/>
      <c r="V279" s="11"/>
      <c r="W279" s="11"/>
      <c r="X279" s="11"/>
      <c r="Y279" s="11"/>
      <c r="Z279" s="11"/>
    </row>
    <row r="280" spans="1:26" ht="63.75" x14ac:dyDescent="0.25">
      <c r="A280" s="2" t="s">
        <v>609</v>
      </c>
      <c r="B280" s="3" t="s">
        <v>610</v>
      </c>
      <c r="C280" s="104"/>
      <c r="D280" s="4">
        <v>200000</v>
      </c>
      <c r="E280" s="4">
        <v>30000</v>
      </c>
      <c r="F280" s="4">
        <v>170000</v>
      </c>
      <c r="G280" s="4"/>
      <c r="H280" s="3" t="s">
        <v>611</v>
      </c>
      <c r="I280" s="5">
        <v>2026</v>
      </c>
      <c r="J280" s="5">
        <v>2026</v>
      </c>
      <c r="K280" s="21" t="s">
        <v>601</v>
      </c>
      <c r="L280" s="6" t="s">
        <v>19</v>
      </c>
      <c r="O280" s="11"/>
      <c r="P280" s="11"/>
      <c r="Q280" s="11"/>
      <c r="R280" s="11"/>
      <c r="S280" s="11"/>
      <c r="T280" s="11"/>
      <c r="U280" s="11"/>
      <c r="V280" s="11"/>
      <c r="W280" s="11"/>
      <c r="X280" s="11"/>
      <c r="Y280" s="11"/>
      <c r="Z280" s="11"/>
    </row>
    <row r="281" spans="1:26" ht="63.75" x14ac:dyDescent="0.25">
      <c r="A281" s="2" t="s">
        <v>612</v>
      </c>
      <c r="B281" s="62" t="s">
        <v>613</v>
      </c>
      <c r="C281" s="61"/>
      <c r="D281" s="63">
        <v>150000</v>
      </c>
      <c r="E281" s="63">
        <v>22500</v>
      </c>
      <c r="F281" s="63">
        <v>127500</v>
      </c>
      <c r="G281" s="63"/>
      <c r="H281" s="62" t="s">
        <v>614</v>
      </c>
      <c r="I281" s="33">
        <v>2026</v>
      </c>
      <c r="J281" s="33">
        <v>2026</v>
      </c>
      <c r="K281" s="34" t="s">
        <v>615</v>
      </c>
      <c r="L281" s="6" t="s">
        <v>19</v>
      </c>
      <c r="O281" s="11"/>
      <c r="P281" s="11"/>
      <c r="Q281" s="11"/>
      <c r="R281" s="11"/>
      <c r="S281" s="11"/>
      <c r="T281" s="11"/>
      <c r="U281" s="11"/>
      <c r="V281" s="11"/>
      <c r="W281" s="11"/>
      <c r="X281" s="11"/>
      <c r="Y281" s="11"/>
      <c r="Z281" s="11"/>
    </row>
    <row r="282" spans="1:26" ht="65.25" customHeight="1" x14ac:dyDescent="0.25">
      <c r="A282" s="2" t="s">
        <v>674</v>
      </c>
      <c r="B282" s="1" t="s">
        <v>616</v>
      </c>
      <c r="C282" s="108"/>
      <c r="D282" s="109">
        <v>500000</v>
      </c>
      <c r="E282" s="109">
        <f>D282*0.15</f>
        <v>75000</v>
      </c>
      <c r="F282" s="109">
        <f>D282-E282</f>
        <v>425000</v>
      </c>
      <c r="G282" s="18"/>
      <c r="H282" s="66" t="s">
        <v>686</v>
      </c>
      <c r="I282" s="18">
        <v>2026</v>
      </c>
      <c r="J282" s="18">
        <v>2028</v>
      </c>
      <c r="K282" s="1" t="s">
        <v>789</v>
      </c>
      <c r="L282" s="110" t="s">
        <v>19</v>
      </c>
    </row>
    <row r="283" spans="1:26" ht="63.75" x14ac:dyDescent="0.25">
      <c r="A283" s="2" t="s">
        <v>619</v>
      </c>
      <c r="B283" s="66" t="s">
        <v>617</v>
      </c>
      <c r="C283" s="65"/>
      <c r="D283" s="67">
        <v>200000</v>
      </c>
      <c r="E283" s="67">
        <f>D283*0.15</f>
        <v>30000</v>
      </c>
      <c r="F283" s="67">
        <f>D283-E283</f>
        <v>170000</v>
      </c>
      <c r="G283" s="67"/>
      <c r="H283" s="66" t="s">
        <v>618</v>
      </c>
      <c r="I283" s="18">
        <v>2026</v>
      </c>
      <c r="J283" s="18">
        <v>2028</v>
      </c>
      <c r="K283" s="1" t="s">
        <v>789</v>
      </c>
      <c r="L283" s="110" t="s">
        <v>19</v>
      </c>
      <c r="O283" s="11"/>
      <c r="P283" s="11"/>
      <c r="Q283" s="11"/>
      <c r="R283" s="11"/>
      <c r="S283" s="11"/>
      <c r="T283" s="11"/>
      <c r="U283" s="11"/>
      <c r="V283" s="11"/>
      <c r="W283" s="11"/>
      <c r="X283" s="11"/>
      <c r="Y283" s="11"/>
      <c r="Z283" s="11"/>
    </row>
    <row r="284" spans="1:26" ht="63.75" x14ac:dyDescent="0.25">
      <c r="A284" s="2" t="s">
        <v>622</v>
      </c>
      <c r="B284" s="69" t="s">
        <v>620</v>
      </c>
      <c r="C284" s="68"/>
      <c r="D284" s="70">
        <v>150000</v>
      </c>
      <c r="E284" s="70">
        <v>7500</v>
      </c>
      <c r="F284" s="70">
        <v>42500</v>
      </c>
      <c r="G284" s="70"/>
      <c r="H284" s="69" t="s">
        <v>621</v>
      </c>
      <c r="I284" s="39">
        <v>2027</v>
      </c>
      <c r="J284" s="39">
        <v>2028</v>
      </c>
      <c r="K284" s="100" t="s">
        <v>615</v>
      </c>
      <c r="L284" s="6" t="s">
        <v>19</v>
      </c>
      <c r="O284" s="11"/>
      <c r="P284" s="11"/>
      <c r="Q284" s="11"/>
      <c r="R284" s="11"/>
      <c r="S284" s="11"/>
      <c r="T284" s="11"/>
      <c r="U284" s="11"/>
      <c r="V284" s="11"/>
      <c r="W284" s="11"/>
      <c r="X284" s="11"/>
      <c r="Y284" s="11"/>
      <c r="Z284" s="11"/>
    </row>
    <row r="285" spans="1:26" ht="63.75" x14ac:dyDescent="0.25">
      <c r="A285" s="2" t="s">
        <v>625</v>
      </c>
      <c r="B285" s="3" t="s">
        <v>623</v>
      </c>
      <c r="C285" s="2"/>
      <c r="D285" s="4">
        <v>400000</v>
      </c>
      <c r="E285" s="4">
        <v>60000</v>
      </c>
      <c r="F285" s="4">
        <v>340000</v>
      </c>
      <c r="G285" s="4"/>
      <c r="H285" s="3" t="s">
        <v>624</v>
      </c>
      <c r="I285" s="5">
        <v>2027</v>
      </c>
      <c r="J285" s="5">
        <v>2027</v>
      </c>
      <c r="K285" s="21" t="s">
        <v>615</v>
      </c>
      <c r="L285" s="6" t="s">
        <v>19</v>
      </c>
      <c r="O285" s="11"/>
      <c r="P285" s="11"/>
      <c r="Q285" s="11"/>
      <c r="R285" s="11"/>
      <c r="S285" s="11"/>
      <c r="T285" s="11"/>
      <c r="U285" s="11"/>
      <c r="V285" s="11"/>
      <c r="W285" s="11"/>
      <c r="X285" s="11"/>
      <c r="Y285" s="11"/>
      <c r="Z285" s="11"/>
    </row>
    <row r="286" spans="1:26" ht="63.75" x14ac:dyDescent="0.25">
      <c r="A286" s="2" t="s">
        <v>629</v>
      </c>
      <c r="B286" s="3" t="s">
        <v>626</v>
      </c>
      <c r="C286" s="104"/>
      <c r="D286" s="111">
        <v>70000</v>
      </c>
      <c r="E286" s="111">
        <v>10500</v>
      </c>
      <c r="F286" s="111">
        <v>59500</v>
      </c>
      <c r="G286" s="111"/>
      <c r="H286" s="112" t="s">
        <v>627</v>
      </c>
      <c r="I286" s="5">
        <v>2027</v>
      </c>
      <c r="J286" s="5">
        <v>2027</v>
      </c>
      <c r="K286" s="21" t="s">
        <v>628</v>
      </c>
      <c r="L286" s="6" t="s">
        <v>19</v>
      </c>
      <c r="O286" s="11"/>
      <c r="P286" s="11"/>
      <c r="Q286" s="11"/>
      <c r="R286" s="11"/>
      <c r="S286" s="11"/>
      <c r="T286" s="11"/>
      <c r="U286" s="11"/>
      <c r="V286" s="11"/>
      <c r="W286" s="11"/>
      <c r="X286" s="11"/>
      <c r="Y286" s="11"/>
      <c r="Z286" s="11"/>
    </row>
    <row r="287" spans="1:26" ht="63.75" x14ac:dyDescent="0.25">
      <c r="A287" s="2" t="s">
        <v>685</v>
      </c>
      <c r="B287" s="3" t="s">
        <v>630</v>
      </c>
      <c r="C287" s="104"/>
      <c r="D287" s="111">
        <v>50000</v>
      </c>
      <c r="E287" s="111">
        <v>7500</v>
      </c>
      <c r="F287" s="111">
        <v>42500</v>
      </c>
      <c r="G287" s="111"/>
      <c r="H287" s="112" t="s">
        <v>631</v>
      </c>
      <c r="I287" s="5">
        <v>2027</v>
      </c>
      <c r="J287" s="5">
        <v>2027</v>
      </c>
      <c r="K287" s="21" t="s">
        <v>608</v>
      </c>
      <c r="L287" s="6" t="s">
        <v>19</v>
      </c>
      <c r="O287" s="11"/>
      <c r="P287" s="11"/>
      <c r="Q287" s="11"/>
      <c r="R287" s="11"/>
      <c r="S287" s="11"/>
      <c r="T287" s="11"/>
      <c r="U287" s="11"/>
      <c r="V287" s="11"/>
      <c r="W287" s="11"/>
      <c r="X287" s="11"/>
      <c r="Y287" s="11"/>
      <c r="Z287" s="11"/>
    </row>
    <row r="288" spans="1:26" x14ac:dyDescent="0.25">
      <c r="A288" s="149" t="s">
        <v>632</v>
      </c>
      <c r="B288" s="150"/>
      <c r="C288" s="150"/>
      <c r="D288" s="150"/>
      <c r="E288" s="150"/>
      <c r="F288" s="150"/>
      <c r="G288" s="150"/>
      <c r="H288" s="150"/>
      <c r="I288" s="150"/>
      <c r="J288" s="150"/>
      <c r="K288" s="150"/>
      <c r="L288" s="151"/>
      <c r="O288" s="11"/>
      <c r="P288" s="11"/>
      <c r="Q288" s="11"/>
      <c r="R288" s="11"/>
      <c r="S288" s="11"/>
      <c r="T288" s="11"/>
      <c r="U288" s="11"/>
      <c r="V288" s="11"/>
      <c r="W288" s="11"/>
      <c r="X288" s="11"/>
      <c r="Y288" s="11"/>
      <c r="Z288" s="11"/>
    </row>
    <row r="289" spans="1:26" x14ac:dyDescent="0.25">
      <c r="A289" s="152" t="s">
        <v>633</v>
      </c>
      <c r="B289" s="153"/>
      <c r="C289" s="153"/>
      <c r="D289" s="153"/>
      <c r="E289" s="153"/>
      <c r="F289" s="153"/>
      <c r="G289" s="153"/>
      <c r="H289" s="153"/>
      <c r="I289" s="153"/>
      <c r="J289" s="153"/>
      <c r="K289" s="153"/>
      <c r="L289" s="154"/>
      <c r="O289" s="11"/>
      <c r="P289" s="11"/>
      <c r="Q289" s="11"/>
      <c r="R289" s="11"/>
      <c r="S289" s="11"/>
      <c r="T289" s="11"/>
      <c r="U289" s="11"/>
      <c r="V289" s="11"/>
      <c r="W289" s="11"/>
      <c r="X289" s="11"/>
      <c r="Y289" s="11"/>
      <c r="Z289" s="11"/>
    </row>
    <row r="290" spans="1:26" ht="114.75" x14ac:dyDescent="0.25">
      <c r="A290" s="2" t="s">
        <v>634</v>
      </c>
      <c r="B290" s="3" t="s">
        <v>635</v>
      </c>
      <c r="C290" s="7" t="s">
        <v>790</v>
      </c>
      <c r="D290" s="27">
        <v>132544.14000000001</v>
      </c>
      <c r="E290" s="27"/>
      <c r="F290" s="27">
        <v>109794</v>
      </c>
      <c r="G290" s="27">
        <v>22750.14</v>
      </c>
      <c r="H290" s="3" t="s">
        <v>636</v>
      </c>
      <c r="I290" s="5">
        <v>2024</v>
      </c>
      <c r="J290" s="5">
        <v>2026</v>
      </c>
      <c r="K290" s="21" t="s">
        <v>462</v>
      </c>
      <c r="L290" s="6" t="s">
        <v>19</v>
      </c>
      <c r="M290" s="102"/>
      <c r="N290" s="102"/>
      <c r="O290" s="102"/>
      <c r="P290" s="11"/>
      <c r="Q290" s="11"/>
      <c r="R290" s="11"/>
      <c r="S290" s="11"/>
      <c r="T290" s="11"/>
      <c r="U290" s="11"/>
      <c r="V290" s="11"/>
      <c r="W290" s="11"/>
      <c r="X290" s="11"/>
      <c r="Y290" s="11"/>
      <c r="Z290" s="11"/>
    </row>
    <row r="291" spans="1:26" ht="229.5" x14ac:dyDescent="0.25">
      <c r="A291" s="2" t="s">
        <v>637</v>
      </c>
      <c r="B291" s="3" t="s">
        <v>638</v>
      </c>
      <c r="C291" s="7" t="s">
        <v>758</v>
      </c>
      <c r="D291" s="27">
        <v>506706.6</v>
      </c>
      <c r="E291" s="27">
        <v>134831.6</v>
      </c>
      <c r="F291" s="27">
        <v>371875</v>
      </c>
      <c r="G291" s="27"/>
      <c r="H291" s="3" t="s">
        <v>639</v>
      </c>
      <c r="I291" s="5">
        <v>2024</v>
      </c>
      <c r="J291" s="5">
        <v>2026</v>
      </c>
      <c r="K291" s="21" t="s">
        <v>462</v>
      </c>
      <c r="L291" s="6" t="s">
        <v>19</v>
      </c>
      <c r="O291" s="11"/>
      <c r="P291" s="11"/>
      <c r="Q291" s="11"/>
      <c r="R291" s="11"/>
      <c r="S291" s="11"/>
      <c r="T291" s="11"/>
      <c r="U291" s="11"/>
      <c r="V291" s="11"/>
      <c r="W291" s="11"/>
      <c r="X291" s="11"/>
      <c r="Y291" s="11"/>
      <c r="Z291" s="11"/>
    </row>
    <row r="292" spans="1:26" ht="105" x14ac:dyDescent="0.25">
      <c r="A292" s="2" t="s">
        <v>640</v>
      </c>
      <c r="B292" s="3" t="s">
        <v>641</v>
      </c>
      <c r="C292" s="28"/>
      <c r="D292" s="27">
        <v>690000</v>
      </c>
      <c r="E292" s="27">
        <v>180000</v>
      </c>
      <c r="F292" s="27">
        <v>510000</v>
      </c>
      <c r="G292" s="27"/>
      <c r="H292" s="3" t="s">
        <v>642</v>
      </c>
      <c r="I292" s="5">
        <v>2026</v>
      </c>
      <c r="J292" s="5">
        <v>2027</v>
      </c>
      <c r="K292" s="21" t="s">
        <v>643</v>
      </c>
      <c r="L292" s="6" t="s">
        <v>19</v>
      </c>
      <c r="O292" s="11"/>
      <c r="P292" s="11"/>
      <c r="Q292" s="11"/>
      <c r="R292" s="11"/>
      <c r="S292" s="11"/>
      <c r="T292" s="11"/>
      <c r="U292" s="11"/>
      <c r="V292" s="11"/>
      <c r="W292" s="11"/>
      <c r="X292" s="11"/>
      <c r="Y292" s="11"/>
      <c r="Z292" s="11"/>
    </row>
    <row r="293" spans="1:26" ht="63.75" x14ac:dyDescent="0.25">
      <c r="A293" s="113" t="s">
        <v>725</v>
      </c>
      <c r="B293" s="62" t="s">
        <v>470</v>
      </c>
      <c r="C293" s="61"/>
      <c r="D293" s="63">
        <v>3500000</v>
      </c>
      <c r="E293" s="63">
        <f>D293*0.15</f>
        <v>525000</v>
      </c>
      <c r="F293" s="63">
        <f>D293-E293</f>
        <v>2975000</v>
      </c>
      <c r="G293" s="61"/>
      <c r="H293" s="62" t="s">
        <v>471</v>
      </c>
      <c r="I293" s="33">
        <v>2026</v>
      </c>
      <c r="J293" s="33">
        <v>2028</v>
      </c>
      <c r="K293" s="62" t="s">
        <v>472</v>
      </c>
      <c r="L293" s="47" t="s">
        <v>19</v>
      </c>
      <c r="M293" s="53"/>
      <c r="N293" s="53"/>
      <c r="O293" s="53"/>
      <c r="P293" s="53"/>
      <c r="Q293" s="53"/>
      <c r="R293" s="53"/>
      <c r="S293" s="53"/>
      <c r="T293" s="53"/>
      <c r="U293" s="53"/>
      <c r="V293" s="53"/>
      <c r="W293" s="53"/>
      <c r="X293" s="53"/>
      <c r="Y293" s="53"/>
      <c r="Z293" s="53"/>
    </row>
    <row r="294" spans="1:26" ht="216.75" x14ac:dyDescent="0.25">
      <c r="A294" s="118" t="s">
        <v>735</v>
      </c>
      <c r="B294" s="66" t="s">
        <v>746</v>
      </c>
      <c r="C294" s="119" t="s">
        <v>795</v>
      </c>
      <c r="D294" s="67">
        <v>5227200</v>
      </c>
      <c r="E294" s="67">
        <f>D294*0.15</f>
        <v>784080</v>
      </c>
      <c r="F294" s="67">
        <f>D294-E294</f>
        <v>4443120</v>
      </c>
      <c r="G294" s="65"/>
      <c r="H294" s="66" t="s">
        <v>794</v>
      </c>
      <c r="I294" s="18">
        <v>2026</v>
      </c>
      <c r="J294" s="18">
        <v>2028</v>
      </c>
      <c r="K294" s="66" t="s">
        <v>462</v>
      </c>
      <c r="L294" s="48" t="s">
        <v>19</v>
      </c>
      <c r="M294" s="53"/>
      <c r="N294" s="53"/>
      <c r="O294" s="53"/>
      <c r="P294" s="53"/>
      <c r="Q294" s="53"/>
      <c r="R294" s="53"/>
      <c r="S294" s="53"/>
      <c r="T294" s="53"/>
      <c r="U294" s="53"/>
      <c r="V294" s="53"/>
      <c r="W294" s="53"/>
      <c r="X294" s="53"/>
      <c r="Y294" s="53"/>
      <c r="Z294" s="53"/>
    </row>
    <row r="295" spans="1:26" ht="216.75" x14ac:dyDescent="0.25">
      <c r="A295" s="118" t="s">
        <v>797</v>
      </c>
      <c r="B295" s="66" t="s">
        <v>798</v>
      </c>
      <c r="C295" s="119" t="s">
        <v>795</v>
      </c>
      <c r="D295" s="67">
        <v>594000</v>
      </c>
      <c r="E295" s="67">
        <v>192375</v>
      </c>
      <c r="F295" s="67">
        <v>401625</v>
      </c>
      <c r="G295" s="65"/>
      <c r="H295" s="66" t="s">
        <v>800</v>
      </c>
      <c r="I295" s="18">
        <v>2026</v>
      </c>
      <c r="J295" s="18">
        <v>2028</v>
      </c>
      <c r="K295" s="66" t="s">
        <v>799</v>
      </c>
      <c r="L295" s="48" t="s">
        <v>19</v>
      </c>
      <c r="M295" s="53"/>
      <c r="N295" s="53"/>
      <c r="O295" s="53"/>
      <c r="P295" s="53"/>
      <c r="Q295" s="53"/>
      <c r="R295" s="53"/>
      <c r="S295" s="53"/>
      <c r="T295" s="53"/>
      <c r="U295" s="53"/>
      <c r="V295" s="53"/>
      <c r="W295" s="53"/>
      <c r="X295" s="53"/>
      <c r="Y295" s="53"/>
      <c r="Z295" s="53"/>
    </row>
    <row r="296" spans="1:26" x14ac:dyDescent="0.25">
      <c r="A296" s="158" t="s">
        <v>644</v>
      </c>
      <c r="B296" s="159"/>
      <c r="C296" s="159"/>
      <c r="D296" s="159"/>
      <c r="E296" s="159"/>
      <c r="F296" s="159"/>
      <c r="G296" s="159"/>
      <c r="H296" s="159"/>
      <c r="I296" s="159"/>
      <c r="J296" s="159"/>
      <c r="K296" s="159"/>
      <c r="L296" s="160"/>
      <c r="O296" s="11"/>
      <c r="P296" s="11"/>
      <c r="Q296" s="11"/>
      <c r="R296" s="11"/>
      <c r="S296" s="11"/>
      <c r="T296" s="11"/>
      <c r="U296" s="11"/>
      <c r="V296" s="11"/>
      <c r="W296" s="11"/>
      <c r="X296" s="11"/>
      <c r="Y296" s="11"/>
      <c r="Z296" s="11"/>
    </row>
    <row r="297" spans="1:26" ht="178.5" x14ac:dyDescent="0.25">
      <c r="A297" s="2" t="s">
        <v>757</v>
      </c>
      <c r="B297" s="3" t="s">
        <v>792</v>
      </c>
      <c r="C297" s="59" t="s">
        <v>796</v>
      </c>
      <c r="D297" s="24">
        <v>229064.71</v>
      </c>
      <c r="E297" s="27">
        <f>D297*0.15</f>
        <v>34359.7065</v>
      </c>
      <c r="F297" s="24">
        <f>D297-E297</f>
        <v>194705.00349999999</v>
      </c>
      <c r="G297" s="2"/>
      <c r="H297" s="3" t="s">
        <v>793</v>
      </c>
      <c r="I297" s="5">
        <v>2026</v>
      </c>
      <c r="J297" s="5">
        <v>2027</v>
      </c>
      <c r="K297" s="3" t="s">
        <v>462</v>
      </c>
      <c r="L297" s="6" t="s">
        <v>19</v>
      </c>
      <c r="O297" s="11"/>
      <c r="P297" s="11"/>
      <c r="Q297" s="11"/>
      <c r="R297" s="11"/>
      <c r="S297" s="11"/>
      <c r="T297" s="11"/>
      <c r="U297" s="11"/>
      <c r="V297" s="11"/>
      <c r="W297" s="11"/>
      <c r="X297" s="11"/>
      <c r="Y297" s="11"/>
      <c r="Z297" s="11"/>
    </row>
    <row r="298" spans="1:26" x14ac:dyDescent="0.25">
      <c r="A298" s="152" t="s">
        <v>645</v>
      </c>
      <c r="B298" s="153"/>
      <c r="C298" s="153"/>
      <c r="D298" s="153"/>
      <c r="E298" s="153"/>
      <c r="F298" s="153"/>
      <c r="G298" s="153"/>
      <c r="H298" s="153"/>
      <c r="I298" s="153"/>
      <c r="J298" s="153"/>
      <c r="K298" s="153"/>
      <c r="L298" s="154"/>
      <c r="O298" s="11"/>
      <c r="P298" s="11"/>
      <c r="Q298" s="11"/>
      <c r="R298" s="11"/>
      <c r="S298" s="11"/>
      <c r="T298" s="11"/>
      <c r="U298" s="11"/>
      <c r="V298" s="11"/>
      <c r="W298" s="11"/>
      <c r="X298" s="11"/>
      <c r="Y298" s="11"/>
      <c r="Z298" s="11"/>
    </row>
    <row r="299" spans="1:26" ht="75" x14ac:dyDescent="0.25">
      <c r="A299" s="51" t="s">
        <v>646</v>
      </c>
      <c r="B299" s="3" t="s">
        <v>647</v>
      </c>
      <c r="C299" s="2"/>
      <c r="D299" s="4">
        <v>500000</v>
      </c>
      <c r="E299" s="4">
        <f t="shared" ref="E299:E300" si="17">D299*0.15</f>
        <v>75000</v>
      </c>
      <c r="F299" s="4">
        <f t="shared" ref="F299:F300" si="18">D299-E299</f>
        <v>425000</v>
      </c>
      <c r="G299" s="2"/>
      <c r="H299" s="3" t="s">
        <v>648</v>
      </c>
      <c r="I299" s="5">
        <v>2026</v>
      </c>
      <c r="J299" s="5">
        <v>2027</v>
      </c>
      <c r="K299" s="3" t="s">
        <v>506</v>
      </c>
      <c r="L299" s="6" t="s">
        <v>19</v>
      </c>
      <c r="O299" s="11"/>
      <c r="P299" s="11"/>
      <c r="Q299" s="11"/>
      <c r="R299" s="11"/>
      <c r="S299" s="11"/>
      <c r="T299" s="11"/>
      <c r="U299" s="11"/>
      <c r="V299" s="11"/>
      <c r="W299" s="11"/>
      <c r="X299" s="11"/>
      <c r="Y299" s="11"/>
      <c r="Z299" s="11"/>
    </row>
    <row r="300" spans="1:26" ht="105" x14ac:dyDescent="0.25">
      <c r="A300" s="51" t="s">
        <v>649</v>
      </c>
      <c r="B300" s="51" t="s">
        <v>650</v>
      </c>
      <c r="C300" s="5"/>
      <c r="D300" s="27">
        <v>50000</v>
      </c>
      <c r="E300" s="27">
        <f t="shared" si="17"/>
        <v>7500</v>
      </c>
      <c r="F300" s="27">
        <f t="shared" si="18"/>
        <v>42500</v>
      </c>
      <c r="G300" s="27"/>
      <c r="H300" s="51" t="s">
        <v>651</v>
      </c>
      <c r="I300" s="5">
        <v>2026</v>
      </c>
      <c r="J300" s="5">
        <v>2027</v>
      </c>
      <c r="K300" s="21" t="s">
        <v>643</v>
      </c>
      <c r="L300" s="6" t="s">
        <v>19</v>
      </c>
      <c r="O300" s="11"/>
      <c r="P300" s="11"/>
      <c r="Q300" s="11"/>
      <c r="R300" s="11"/>
      <c r="S300" s="11"/>
      <c r="T300" s="11"/>
      <c r="U300" s="11"/>
      <c r="V300" s="11"/>
      <c r="W300" s="11"/>
      <c r="X300" s="11"/>
      <c r="Y300" s="11"/>
      <c r="Z300" s="11"/>
    </row>
    <row r="301" spans="1:26" ht="105" x14ac:dyDescent="0.25">
      <c r="A301" s="51" t="s">
        <v>652</v>
      </c>
      <c r="B301" s="21" t="s">
        <v>653</v>
      </c>
      <c r="C301" s="5"/>
      <c r="D301" s="27">
        <v>90600</v>
      </c>
      <c r="E301" s="27">
        <v>63450</v>
      </c>
      <c r="F301" s="27"/>
      <c r="G301" s="27">
        <v>27150</v>
      </c>
      <c r="H301" s="3" t="s">
        <v>654</v>
      </c>
      <c r="I301" s="5">
        <v>2026</v>
      </c>
      <c r="J301" s="5">
        <v>2027</v>
      </c>
      <c r="K301" s="21" t="s">
        <v>643</v>
      </c>
      <c r="L301" s="6" t="s">
        <v>19</v>
      </c>
      <c r="O301" s="11"/>
      <c r="P301" s="11"/>
      <c r="Q301" s="11"/>
      <c r="R301" s="11"/>
      <c r="S301" s="11"/>
      <c r="T301" s="11"/>
      <c r="U301" s="11"/>
      <c r="V301" s="11"/>
      <c r="W301" s="11"/>
      <c r="X301" s="11"/>
      <c r="Y301" s="11"/>
      <c r="Z301" s="11"/>
    </row>
    <row r="302" spans="1:26" ht="63.75" x14ac:dyDescent="0.25">
      <c r="A302" s="51" t="s">
        <v>655</v>
      </c>
      <c r="B302" s="21" t="s">
        <v>656</v>
      </c>
      <c r="C302" s="5"/>
      <c r="D302" s="27">
        <v>50000</v>
      </c>
      <c r="E302" s="27">
        <f t="shared" ref="E302:E304" si="19">D302*0.15</f>
        <v>7500</v>
      </c>
      <c r="F302" s="27">
        <f t="shared" ref="F302:F304" si="20">D302-E302</f>
        <v>42500</v>
      </c>
      <c r="G302" s="27"/>
      <c r="H302" s="3" t="s">
        <v>657</v>
      </c>
      <c r="I302" s="5">
        <v>2026</v>
      </c>
      <c r="J302" s="5">
        <v>2027</v>
      </c>
      <c r="K302" s="21" t="s">
        <v>430</v>
      </c>
      <c r="L302" s="6" t="s">
        <v>19</v>
      </c>
      <c r="O302" s="11"/>
      <c r="P302" s="11"/>
      <c r="Q302" s="11"/>
      <c r="R302" s="11"/>
      <c r="S302" s="11"/>
      <c r="T302" s="11"/>
      <c r="U302" s="11"/>
      <c r="V302" s="11"/>
      <c r="W302" s="11"/>
      <c r="X302" s="11"/>
      <c r="Y302" s="11"/>
      <c r="Z302" s="11"/>
    </row>
    <row r="303" spans="1:26" ht="63.75" x14ac:dyDescent="0.25">
      <c r="A303" s="51" t="s">
        <v>658</v>
      </c>
      <c r="B303" s="21" t="s">
        <v>668</v>
      </c>
      <c r="C303" s="5"/>
      <c r="D303" s="44">
        <v>50000</v>
      </c>
      <c r="E303" s="27">
        <f>D303*0.15</f>
        <v>7500</v>
      </c>
      <c r="F303" s="27">
        <f>D303-E303</f>
        <v>42500</v>
      </c>
      <c r="G303" s="42"/>
      <c r="H303" s="3" t="s">
        <v>669</v>
      </c>
      <c r="I303" s="42">
        <v>2026</v>
      </c>
      <c r="J303" s="42">
        <v>2027</v>
      </c>
      <c r="K303" s="21" t="s">
        <v>393</v>
      </c>
      <c r="L303" s="6" t="s">
        <v>19</v>
      </c>
      <c r="O303" s="11"/>
      <c r="P303" s="11"/>
      <c r="Q303" s="11"/>
      <c r="R303" s="11"/>
      <c r="S303" s="11"/>
      <c r="T303" s="11"/>
      <c r="U303" s="11"/>
      <c r="V303" s="11"/>
      <c r="W303" s="11"/>
      <c r="X303" s="11"/>
      <c r="Y303" s="11"/>
      <c r="Z303" s="11"/>
    </row>
    <row r="304" spans="1:26" ht="63.75" x14ac:dyDescent="0.25">
      <c r="A304" s="51" t="s">
        <v>661</v>
      </c>
      <c r="B304" s="21" t="s">
        <v>659</v>
      </c>
      <c r="C304" s="5"/>
      <c r="D304" s="27">
        <v>300000</v>
      </c>
      <c r="E304" s="27">
        <f t="shared" si="19"/>
        <v>45000</v>
      </c>
      <c r="F304" s="27">
        <f t="shared" si="20"/>
        <v>255000</v>
      </c>
      <c r="G304" s="27"/>
      <c r="H304" s="3" t="s">
        <v>660</v>
      </c>
      <c r="I304" s="5">
        <v>2027</v>
      </c>
      <c r="J304" s="5">
        <v>2027</v>
      </c>
      <c r="K304" s="21" t="s">
        <v>551</v>
      </c>
      <c r="L304" s="6" t="s">
        <v>19</v>
      </c>
      <c r="O304" s="11"/>
      <c r="P304" s="11"/>
      <c r="Q304" s="11"/>
      <c r="R304" s="11"/>
      <c r="S304" s="11"/>
      <c r="T304" s="11"/>
      <c r="U304" s="11"/>
      <c r="V304" s="11"/>
      <c r="W304" s="11"/>
      <c r="X304" s="11"/>
      <c r="Y304" s="11"/>
      <c r="Z304" s="11"/>
    </row>
    <row r="305" spans="1:26" ht="63.75" x14ac:dyDescent="0.25">
      <c r="A305" s="51" t="s">
        <v>664</v>
      </c>
      <c r="B305" s="21" t="s">
        <v>662</v>
      </c>
      <c r="C305" s="5"/>
      <c r="D305" s="27">
        <v>100000</v>
      </c>
      <c r="E305" s="27">
        <v>15000</v>
      </c>
      <c r="F305" s="27">
        <v>85000</v>
      </c>
      <c r="G305" s="27"/>
      <c r="H305" s="3" t="s">
        <v>663</v>
      </c>
      <c r="I305" s="5">
        <v>2027</v>
      </c>
      <c r="J305" s="5">
        <v>2027</v>
      </c>
      <c r="K305" s="21" t="s">
        <v>393</v>
      </c>
      <c r="L305" s="6" t="s">
        <v>19</v>
      </c>
      <c r="O305" s="11"/>
      <c r="P305" s="11"/>
      <c r="Q305" s="11"/>
      <c r="R305" s="11"/>
      <c r="S305" s="11"/>
      <c r="T305" s="11"/>
      <c r="U305" s="11"/>
      <c r="V305" s="11"/>
      <c r="W305" s="11"/>
      <c r="X305" s="11"/>
      <c r="Y305" s="11"/>
      <c r="Z305" s="11"/>
    </row>
    <row r="306" spans="1:26" ht="63.75" x14ac:dyDescent="0.25">
      <c r="A306" s="51" t="s">
        <v>667</v>
      </c>
      <c r="B306" s="21" t="s">
        <v>665</v>
      </c>
      <c r="C306" s="5"/>
      <c r="D306" s="27">
        <v>90000</v>
      </c>
      <c r="E306" s="27">
        <f t="shared" ref="E306" si="21">D306*0.15</f>
        <v>13500</v>
      </c>
      <c r="F306" s="27">
        <f t="shared" ref="F306" si="22">D306-E306</f>
        <v>76500</v>
      </c>
      <c r="G306" s="5"/>
      <c r="H306" s="3" t="s">
        <v>666</v>
      </c>
      <c r="I306" s="5">
        <v>2027</v>
      </c>
      <c r="J306" s="5">
        <v>2029</v>
      </c>
      <c r="K306" s="21" t="s">
        <v>551</v>
      </c>
      <c r="L306" s="6" t="s">
        <v>19</v>
      </c>
      <c r="O306" s="11"/>
      <c r="P306" s="11"/>
      <c r="Q306" s="11"/>
      <c r="R306" s="11"/>
      <c r="S306" s="11"/>
      <c r="T306" s="11"/>
      <c r="U306" s="11"/>
      <c r="V306" s="11"/>
      <c r="W306" s="11"/>
      <c r="X306" s="11"/>
      <c r="Y306" s="11"/>
      <c r="Z306" s="11"/>
    </row>
    <row r="307" spans="1:26" ht="63.75" x14ac:dyDescent="0.25">
      <c r="A307" s="51" t="s">
        <v>670</v>
      </c>
      <c r="B307" s="21" t="s">
        <v>671</v>
      </c>
      <c r="C307" s="5"/>
      <c r="D307" s="44">
        <v>100000</v>
      </c>
      <c r="E307" s="44">
        <v>22400</v>
      </c>
      <c r="F307" s="44">
        <v>77600</v>
      </c>
      <c r="G307" s="42"/>
      <c r="H307" s="3" t="s">
        <v>672</v>
      </c>
      <c r="I307" s="42">
        <v>2027</v>
      </c>
      <c r="J307" s="42">
        <v>2028</v>
      </c>
      <c r="K307" s="21" t="s">
        <v>673</v>
      </c>
      <c r="L307" s="6" t="s">
        <v>19</v>
      </c>
      <c r="O307" s="11"/>
      <c r="P307" s="11"/>
      <c r="Q307" s="11"/>
      <c r="R307" s="11"/>
      <c r="S307" s="11"/>
      <c r="T307" s="11"/>
      <c r="U307" s="11"/>
      <c r="V307" s="11"/>
      <c r="W307" s="11"/>
      <c r="X307" s="11"/>
      <c r="Y307" s="11"/>
      <c r="Z307" s="11"/>
    </row>
    <row r="308" spans="1:26" ht="12.75" customHeight="1" x14ac:dyDescent="0.25">
      <c r="A308" s="11"/>
      <c r="B308" s="11"/>
      <c r="C308" s="11"/>
      <c r="D308" s="11"/>
      <c r="E308" s="114"/>
      <c r="F308" s="114"/>
      <c r="G308" s="11"/>
      <c r="H308" s="11"/>
      <c r="I308" s="11"/>
      <c r="J308" s="11"/>
      <c r="K308" s="11"/>
      <c r="L308" s="115"/>
      <c r="M308" s="11"/>
      <c r="N308" s="11"/>
      <c r="O308" s="11"/>
      <c r="P308" s="11"/>
      <c r="Q308" s="11"/>
      <c r="R308" s="11"/>
      <c r="S308" s="11"/>
      <c r="T308" s="11"/>
      <c r="U308" s="11"/>
      <c r="V308" s="11"/>
      <c r="W308" s="11"/>
      <c r="X308" s="11"/>
      <c r="Y308" s="11"/>
      <c r="Z308" s="11"/>
    </row>
    <row r="309" spans="1:26" ht="12.75" customHeight="1" x14ac:dyDescent="0.25">
      <c r="A309" s="11"/>
      <c r="B309" s="11"/>
      <c r="C309" s="11"/>
      <c r="D309" s="11"/>
      <c r="E309" s="114"/>
      <c r="F309" s="114"/>
      <c r="G309" s="11"/>
      <c r="H309" s="116" t="s">
        <v>743</v>
      </c>
      <c r="I309" s="116"/>
      <c r="J309" s="116"/>
      <c r="K309" s="116"/>
      <c r="L309" s="116" t="s">
        <v>791</v>
      </c>
      <c r="M309" s="11"/>
      <c r="N309" s="11"/>
      <c r="O309" s="11"/>
      <c r="P309" s="11"/>
      <c r="Q309" s="11"/>
      <c r="R309" s="11"/>
      <c r="S309" s="11"/>
      <c r="T309" s="11"/>
      <c r="U309" s="11"/>
      <c r="V309" s="11"/>
      <c r="W309" s="11"/>
      <c r="X309" s="11"/>
      <c r="Y309" s="11"/>
      <c r="Z309" s="11"/>
    </row>
    <row r="310" spans="1:26" ht="12.75" customHeight="1" x14ac:dyDescent="0.25">
      <c r="A310" s="11"/>
      <c r="B310" s="11"/>
      <c r="C310" s="11"/>
      <c r="D310" s="11"/>
      <c r="E310" s="114"/>
      <c r="F310" s="114"/>
      <c r="G310" s="11"/>
      <c r="H310" s="11"/>
      <c r="I310" s="11"/>
      <c r="J310" s="11"/>
      <c r="K310" s="11"/>
      <c r="L310" s="115"/>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4"/>
      <c r="F311" s="114"/>
      <c r="G311" s="11"/>
      <c r="H311" s="11"/>
      <c r="I311" s="11"/>
      <c r="J311" s="11"/>
      <c r="K311" s="11"/>
      <c r="L311" s="115"/>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4"/>
      <c r="F312" s="114"/>
      <c r="G312" s="11"/>
      <c r="H312" s="11"/>
      <c r="I312" s="11"/>
      <c r="J312" s="11"/>
      <c r="K312" s="11"/>
      <c r="L312" s="115"/>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4"/>
      <c r="F313" s="114"/>
      <c r="G313" s="11"/>
      <c r="H313" s="11"/>
      <c r="I313" s="11"/>
      <c r="J313" s="11"/>
      <c r="K313" s="11"/>
      <c r="L313" s="115"/>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4"/>
      <c r="F314" s="114"/>
      <c r="G314" s="11"/>
      <c r="H314" s="11"/>
      <c r="I314" s="11"/>
      <c r="J314" s="11"/>
      <c r="K314" s="11"/>
      <c r="L314" s="115"/>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4"/>
      <c r="F315" s="114"/>
      <c r="G315" s="11"/>
      <c r="H315" s="11"/>
      <c r="I315" s="11"/>
      <c r="J315" s="11"/>
      <c r="K315" s="11"/>
      <c r="L315" s="115"/>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4"/>
      <c r="F316" s="114"/>
      <c r="G316" s="11"/>
      <c r="H316" s="11"/>
      <c r="I316" s="11"/>
      <c r="J316" s="11"/>
      <c r="K316" s="11"/>
      <c r="L316" s="115"/>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4"/>
      <c r="F317" s="114"/>
      <c r="G317" s="11"/>
      <c r="H317" s="11"/>
      <c r="I317" s="11"/>
      <c r="J317" s="11"/>
      <c r="K317" s="11"/>
      <c r="L317" s="115"/>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4"/>
      <c r="F318" s="114"/>
      <c r="G318" s="11"/>
      <c r="H318" s="11"/>
      <c r="I318" s="11"/>
      <c r="J318" s="11"/>
      <c r="K318" s="11"/>
      <c r="L318" s="115"/>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4"/>
      <c r="F319" s="114"/>
      <c r="G319" s="11"/>
      <c r="H319" s="11"/>
      <c r="I319" s="11"/>
      <c r="J319" s="11"/>
      <c r="K319" s="11"/>
      <c r="L319" s="115"/>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4"/>
      <c r="F320" s="114"/>
      <c r="G320" s="11"/>
      <c r="H320" s="11"/>
      <c r="I320" s="11"/>
      <c r="J320" s="11"/>
      <c r="K320" s="11"/>
      <c r="L320" s="115"/>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4"/>
      <c r="F321" s="114"/>
      <c r="G321" s="11"/>
      <c r="H321" s="11"/>
      <c r="I321" s="11"/>
      <c r="J321" s="11"/>
      <c r="K321" s="11"/>
      <c r="L321" s="115"/>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4"/>
      <c r="F322" s="114"/>
      <c r="G322" s="11"/>
      <c r="H322" s="11"/>
      <c r="I322" s="11"/>
      <c r="J322" s="11"/>
      <c r="K322" s="11"/>
      <c r="L322" s="115"/>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4"/>
      <c r="F323" s="114"/>
      <c r="G323" s="11"/>
      <c r="H323" s="11"/>
      <c r="I323" s="11"/>
      <c r="J323" s="11"/>
      <c r="K323" s="11"/>
      <c r="L323" s="115"/>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4"/>
      <c r="F324" s="114"/>
      <c r="G324" s="11"/>
      <c r="H324" s="11"/>
      <c r="I324" s="11"/>
      <c r="J324" s="11"/>
      <c r="K324" s="11"/>
      <c r="L324" s="115"/>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4"/>
      <c r="F325" s="114"/>
      <c r="G325" s="11"/>
      <c r="H325" s="11"/>
      <c r="I325" s="11"/>
      <c r="J325" s="11"/>
      <c r="K325" s="11"/>
      <c r="L325" s="115"/>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4"/>
      <c r="F326" s="114"/>
      <c r="G326" s="11"/>
      <c r="H326" s="11"/>
      <c r="I326" s="11"/>
      <c r="J326" s="11"/>
      <c r="K326" s="11"/>
      <c r="L326" s="115"/>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4"/>
      <c r="F327" s="114"/>
      <c r="G327" s="11"/>
      <c r="H327" s="11"/>
      <c r="I327" s="11"/>
      <c r="J327" s="11"/>
      <c r="K327" s="11"/>
      <c r="L327" s="115"/>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4"/>
      <c r="F328" s="114"/>
      <c r="G328" s="11"/>
      <c r="H328" s="11"/>
      <c r="I328" s="11"/>
      <c r="J328" s="11"/>
      <c r="K328" s="11"/>
      <c r="L328" s="115"/>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4"/>
      <c r="F329" s="114"/>
      <c r="G329" s="11"/>
      <c r="H329" s="11"/>
      <c r="I329" s="11"/>
      <c r="J329" s="11"/>
      <c r="K329" s="11"/>
      <c r="L329" s="115"/>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4"/>
      <c r="F330" s="114"/>
      <c r="G330" s="11"/>
      <c r="H330" s="11"/>
      <c r="I330" s="11"/>
      <c r="J330" s="11"/>
      <c r="K330" s="11"/>
      <c r="L330" s="115"/>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4"/>
      <c r="F331" s="114"/>
      <c r="G331" s="11"/>
      <c r="H331" s="11"/>
      <c r="I331" s="11"/>
      <c r="J331" s="11"/>
      <c r="K331" s="11"/>
      <c r="L331" s="115"/>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4"/>
      <c r="F332" s="114"/>
      <c r="G332" s="11"/>
      <c r="H332" s="11"/>
      <c r="I332" s="11"/>
      <c r="J332" s="11"/>
      <c r="K332" s="11"/>
      <c r="L332" s="115"/>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4"/>
      <c r="F333" s="114"/>
      <c r="G333" s="11"/>
      <c r="H333" s="11"/>
      <c r="I333" s="11"/>
      <c r="J333" s="11"/>
      <c r="K333" s="11"/>
      <c r="L333" s="115"/>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4"/>
      <c r="F334" s="114"/>
      <c r="G334" s="11"/>
      <c r="H334" s="11"/>
      <c r="I334" s="11"/>
      <c r="J334" s="11"/>
      <c r="K334" s="11"/>
      <c r="L334" s="115"/>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4"/>
      <c r="F335" s="114"/>
      <c r="G335" s="11"/>
      <c r="H335" s="11"/>
      <c r="I335" s="11"/>
      <c r="J335" s="11"/>
      <c r="K335" s="11"/>
      <c r="L335" s="115"/>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4"/>
      <c r="F336" s="114"/>
      <c r="G336" s="11"/>
      <c r="H336" s="11"/>
      <c r="I336" s="11"/>
      <c r="J336" s="11"/>
      <c r="K336" s="11"/>
      <c r="L336" s="115"/>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4"/>
      <c r="F337" s="114"/>
      <c r="G337" s="11"/>
      <c r="H337" s="11"/>
      <c r="I337" s="11"/>
      <c r="J337" s="11"/>
      <c r="K337" s="11"/>
      <c r="L337" s="115"/>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4"/>
      <c r="F338" s="114"/>
      <c r="G338" s="11"/>
      <c r="H338" s="11"/>
      <c r="I338" s="11"/>
      <c r="J338" s="11"/>
      <c r="K338" s="11"/>
      <c r="L338" s="115"/>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4"/>
      <c r="F339" s="114"/>
      <c r="G339" s="11"/>
      <c r="H339" s="11"/>
      <c r="I339" s="11"/>
      <c r="J339" s="11"/>
      <c r="K339" s="11"/>
      <c r="L339" s="115"/>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4"/>
      <c r="F340" s="114"/>
      <c r="G340" s="11"/>
      <c r="H340" s="11"/>
      <c r="I340" s="11"/>
      <c r="J340" s="11"/>
      <c r="K340" s="11"/>
      <c r="L340" s="115"/>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4"/>
      <c r="F341" s="114"/>
      <c r="G341" s="11"/>
      <c r="H341" s="11"/>
      <c r="I341" s="11"/>
      <c r="J341" s="11"/>
      <c r="K341" s="11"/>
      <c r="L341" s="115"/>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4"/>
      <c r="F342" s="114"/>
      <c r="G342" s="11"/>
      <c r="H342" s="11"/>
      <c r="I342" s="11"/>
      <c r="J342" s="11"/>
      <c r="K342" s="11"/>
      <c r="L342" s="115"/>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4"/>
      <c r="F343" s="114"/>
      <c r="G343" s="11"/>
      <c r="H343" s="11"/>
      <c r="I343" s="11"/>
      <c r="J343" s="11"/>
      <c r="K343" s="11"/>
      <c r="L343" s="115"/>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4"/>
      <c r="F344" s="114"/>
      <c r="G344" s="11"/>
      <c r="H344" s="11"/>
      <c r="I344" s="11"/>
      <c r="J344" s="11"/>
      <c r="K344" s="11"/>
      <c r="L344" s="115"/>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4"/>
      <c r="F345" s="114"/>
      <c r="G345" s="11"/>
      <c r="H345" s="11"/>
      <c r="I345" s="11"/>
      <c r="J345" s="11"/>
      <c r="K345" s="11"/>
      <c r="L345" s="115"/>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4"/>
      <c r="F346" s="114"/>
      <c r="G346" s="11"/>
      <c r="H346" s="11"/>
      <c r="I346" s="11"/>
      <c r="J346" s="11"/>
      <c r="K346" s="11"/>
      <c r="L346" s="115"/>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4"/>
      <c r="F347" s="114"/>
      <c r="G347" s="11"/>
      <c r="H347" s="11"/>
      <c r="I347" s="11"/>
      <c r="J347" s="11"/>
      <c r="K347" s="11"/>
      <c r="L347" s="115"/>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4"/>
      <c r="F348" s="114"/>
      <c r="G348" s="11"/>
      <c r="H348" s="11"/>
      <c r="I348" s="11"/>
      <c r="J348" s="11"/>
      <c r="K348" s="11"/>
      <c r="L348" s="115"/>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4"/>
      <c r="F349" s="114"/>
      <c r="G349" s="11"/>
      <c r="H349" s="11"/>
      <c r="I349" s="11"/>
      <c r="J349" s="11"/>
      <c r="K349" s="11"/>
      <c r="L349" s="115"/>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4"/>
      <c r="F350" s="114"/>
      <c r="G350" s="11"/>
      <c r="H350" s="11"/>
      <c r="I350" s="11"/>
      <c r="J350" s="11"/>
      <c r="K350" s="11"/>
      <c r="L350" s="115"/>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4"/>
      <c r="F351" s="114"/>
      <c r="G351" s="11"/>
      <c r="H351" s="11"/>
      <c r="I351" s="11"/>
      <c r="J351" s="11"/>
      <c r="K351" s="11"/>
      <c r="L351" s="115"/>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4"/>
      <c r="F352" s="114"/>
      <c r="G352" s="11"/>
      <c r="H352" s="11"/>
      <c r="I352" s="11"/>
      <c r="J352" s="11"/>
      <c r="K352" s="11"/>
      <c r="L352" s="115"/>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4"/>
      <c r="F353" s="114"/>
      <c r="G353" s="11"/>
      <c r="H353" s="11"/>
      <c r="I353" s="11"/>
      <c r="J353" s="11"/>
      <c r="K353" s="11"/>
      <c r="L353" s="115"/>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4"/>
      <c r="F354" s="114"/>
      <c r="G354" s="11"/>
      <c r="H354" s="11"/>
      <c r="I354" s="11"/>
      <c r="J354" s="11"/>
      <c r="K354" s="11"/>
      <c r="L354" s="115"/>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4"/>
      <c r="F355" s="114"/>
      <c r="G355" s="11"/>
      <c r="H355" s="11"/>
      <c r="I355" s="11"/>
      <c r="J355" s="11"/>
      <c r="K355" s="11"/>
      <c r="L355" s="115"/>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4"/>
      <c r="F356" s="114"/>
      <c r="G356" s="11"/>
      <c r="H356" s="11"/>
      <c r="I356" s="11"/>
      <c r="J356" s="11"/>
      <c r="K356" s="11"/>
      <c r="L356" s="115"/>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4"/>
      <c r="F357" s="114"/>
      <c r="G357" s="11"/>
      <c r="H357" s="11"/>
      <c r="I357" s="11"/>
      <c r="J357" s="11"/>
      <c r="K357" s="11"/>
      <c r="L357" s="115"/>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4"/>
      <c r="F358" s="114"/>
      <c r="G358" s="11"/>
      <c r="H358" s="11"/>
      <c r="I358" s="11"/>
      <c r="J358" s="11"/>
      <c r="K358" s="11"/>
      <c r="L358" s="115"/>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4"/>
      <c r="F359" s="114"/>
      <c r="G359" s="11"/>
      <c r="H359" s="11"/>
      <c r="I359" s="11"/>
      <c r="J359" s="11"/>
      <c r="K359" s="11"/>
      <c r="L359" s="115"/>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4"/>
      <c r="F360" s="114"/>
      <c r="G360" s="11"/>
      <c r="H360" s="11"/>
      <c r="I360" s="11"/>
      <c r="J360" s="11"/>
      <c r="K360" s="11"/>
      <c r="L360" s="115"/>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4"/>
      <c r="F361" s="114"/>
      <c r="G361" s="11"/>
      <c r="H361" s="11"/>
      <c r="I361" s="11"/>
      <c r="J361" s="11"/>
      <c r="K361" s="11"/>
      <c r="L361" s="115"/>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4"/>
      <c r="F362" s="114"/>
      <c r="G362" s="11"/>
      <c r="H362" s="11"/>
      <c r="I362" s="11"/>
      <c r="J362" s="11"/>
      <c r="K362" s="11"/>
      <c r="L362" s="115"/>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4"/>
      <c r="F363" s="114"/>
      <c r="G363" s="11"/>
      <c r="H363" s="11"/>
      <c r="I363" s="11"/>
      <c r="J363" s="11"/>
      <c r="K363" s="11"/>
      <c r="L363" s="115"/>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4"/>
      <c r="F364" s="114"/>
      <c r="G364" s="11"/>
      <c r="H364" s="11"/>
      <c r="I364" s="11"/>
      <c r="J364" s="11"/>
      <c r="K364" s="11"/>
      <c r="L364" s="115"/>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4"/>
      <c r="F365" s="114"/>
      <c r="G365" s="11"/>
      <c r="H365" s="11"/>
      <c r="I365" s="11"/>
      <c r="J365" s="11"/>
      <c r="K365" s="11"/>
      <c r="L365" s="115"/>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4"/>
      <c r="F366" s="114"/>
      <c r="G366" s="11"/>
      <c r="H366" s="11"/>
      <c r="I366" s="11"/>
      <c r="J366" s="11"/>
      <c r="K366" s="11"/>
      <c r="L366" s="115"/>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4"/>
      <c r="F367" s="114"/>
      <c r="G367" s="11"/>
      <c r="H367" s="11"/>
      <c r="I367" s="11"/>
      <c r="J367" s="11"/>
      <c r="K367" s="11"/>
      <c r="L367" s="115"/>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4"/>
      <c r="F368" s="114"/>
      <c r="G368" s="11"/>
      <c r="H368" s="11"/>
      <c r="I368" s="11"/>
      <c r="J368" s="11"/>
      <c r="K368" s="11"/>
      <c r="L368" s="115"/>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4"/>
      <c r="F369" s="114"/>
      <c r="G369" s="11"/>
      <c r="H369" s="11"/>
      <c r="I369" s="11"/>
      <c r="J369" s="11"/>
      <c r="K369" s="11"/>
      <c r="L369" s="115"/>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4"/>
      <c r="F370" s="114"/>
      <c r="G370" s="11"/>
      <c r="H370" s="11"/>
      <c r="I370" s="11"/>
      <c r="J370" s="11"/>
      <c r="K370" s="11"/>
      <c r="L370" s="115"/>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4"/>
      <c r="F371" s="114"/>
      <c r="G371" s="11"/>
      <c r="H371" s="11"/>
      <c r="I371" s="11"/>
      <c r="J371" s="11"/>
      <c r="K371" s="11"/>
      <c r="L371" s="115"/>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4"/>
      <c r="F372" s="114"/>
      <c r="G372" s="11"/>
      <c r="H372" s="11"/>
      <c r="I372" s="11"/>
      <c r="J372" s="11"/>
      <c r="K372" s="11"/>
      <c r="L372" s="115"/>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4"/>
      <c r="F373" s="114"/>
      <c r="G373" s="11"/>
      <c r="H373" s="11"/>
      <c r="I373" s="11"/>
      <c r="J373" s="11"/>
      <c r="K373" s="11"/>
      <c r="L373" s="115"/>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4"/>
      <c r="F374" s="114"/>
      <c r="G374" s="11"/>
      <c r="H374" s="11"/>
      <c r="I374" s="11"/>
      <c r="J374" s="11"/>
      <c r="K374" s="11"/>
      <c r="L374" s="115"/>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4"/>
      <c r="F375" s="114"/>
      <c r="G375" s="11"/>
      <c r="H375" s="11"/>
      <c r="I375" s="11"/>
      <c r="J375" s="11"/>
      <c r="K375" s="11"/>
      <c r="L375" s="115"/>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4"/>
      <c r="F376" s="114"/>
      <c r="G376" s="11"/>
      <c r="H376" s="11"/>
      <c r="I376" s="11"/>
      <c r="J376" s="11"/>
      <c r="K376" s="11"/>
      <c r="L376" s="115"/>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4"/>
      <c r="F377" s="114"/>
      <c r="G377" s="11"/>
      <c r="H377" s="11"/>
      <c r="I377" s="11"/>
      <c r="J377" s="11"/>
      <c r="K377" s="11"/>
      <c r="L377" s="115"/>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4"/>
      <c r="F378" s="114"/>
      <c r="G378" s="11"/>
      <c r="H378" s="11"/>
      <c r="I378" s="11"/>
      <c r="J378" s="11"/>
      <c r="K378" s="11"/>
      <c r="L378" s="115"/>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4"/>
      <c r="F379" s="114"/>
      <c r="G379" s="11"/>
      <c r="H379" s="11"/>
      <c r="I379" s="11"/>
      <c r="J379" s="11"/>
      <c r="K379" s="11"/>
      <c r="L379" s="115"/>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4"/>
      <c r="F380" s="114"/>
      <c r="G380" s="11"/>
      <c r="H380" s="11"/>
      <c r="I380" s="11"/>
      <c r="J380" s="11"/>
      <c r="K380" s="11"/>
      <c r="L380" s="115"/>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4"/>
      <c r="F381" s="114"/>
      <c r="G381" s="11"/>
      <c r="H381" s="11"/>
      <c r="I381" s="11"/>
      <c r="J381" s="11"/>
      <c r="K381" s="11"/>
      <c r="L381" s="115"/>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4"/>
      <c r="F382" s="114"/>
      <c r="G382" s="11"/>
      <c r="H382" s="11"/>
      <c r="I382" s="11"/>
      <c r="J382" s="11"/>
      <c r="K382" s="11"/>
      <c r="L382" s="115"/>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4"/>
      <c r="F383" s="114"/>
      <c r="G383" s="11"/>
      <c r="H383" s="11"/>
      <c r="I383" s="11"/>
      <c r="J383" s="11"/>
      <c r="K383" s="11"/>
      <c r="L383" s="115"/>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4"/>
      <c r="F384" s="114"/>
      <c r="G384" s="11"/>
      <c r="H384" s="11"/>
      <c r="I384" s="11"/>
      <c r="J384" s="11"/>
      <c r="K384" s="11"/>
      <c r="L384" s="115"/>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4"/>
      <c r="F385" s="114"/>
      <c r="G385" s="11"/>
      <c r="H385" s="11"/>
      <c r="I385" s="11"/>
      <c r="J385" s="11"/>
      <c r="K385" s="11"/>
      <c r="L385" s="115"/>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4"/>
      <c r="F386" s="114"/>
      <c r="G386" s="11"/>
      <c r="H386" s="11"/>
      <c r="I386" s="11"/>
      <c r="J386" s="11"/>
      <c r="K386" s="11"/>
      <c r="L386" s="115"/>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4"/>
      <c r="F387" s="114"/>
      <c r="G387" s="11"/>
      <c r="H387" s="11"/>
      <c r="I387" s="11"/>
      <c r="J387" s="11"/>
      <c r="K387" s="11"/>
      <c r="L387" s="115"/>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4"/>
      <c r="F388" s="114"/>
      <c r="G388" s="11"/>
      <c r="H388" s="11"/>
      <c r="I388" s="11"/>
      <c r="J388" s="11"/>
      <c r="K388" s="11"/>
      <c r="L388" s="115"/>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4"/>
      <c r="F389" s="114"/>
      <c r="G389" s="11"/>
      <c r="H389" s="11"/>
      <c r="I389" s="11"/>
      <c r="J389" s="11"/>
      <c r="K389" s="11"/>
      <c r="L389" s="115"/>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4"/>
      <c r="F390" s="114"/>
      <c r="G390" s="11"/>
      <c r="H390" s="11"/>
      <c r="I390" s="11"/>
      <c r="J390" s="11"/>
      <c r="K390" s="11"/>
      <c r="L390" s="115"/>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4"/>
      <c r="F391" s="114"/>
      <c r="G391" s="11"/>
      <c r="H391" s="11"/>
      <c r="I391" s="11"/>
      <c r="J391" s="11"/>
      <c r="K391" s="11"/>
      <c r="L391" s="115"/>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4"/>
      <c r="F392" s="114"/>
      <c r="G392" s="11"/>
      <c r="H392" s="11"/>
      <c r="I392" s="11"/>
      <c r="J392" s="11"/>
      <c r="K392" s="11"/>
      <c r="L392" s="115"/>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4"/>
      <c r="F393" s="114"/>
      <c r="G393" s="11"/>
      <c r="H393" s="11"/>
      <c r="I393" s="11"/>
      <c r="J393" s="11"/>
      <c r="K393" s="11"/>
      <c r="L393" s="115"/>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4"/>
      <c r="F394" s="114"/>
      <c r="G394" s="11"/>
      <c r="H394" s="11"/>
      <c r="I394" s="11"/>
      <c r="J394" s="11"/>
      <c r="K394" s="11"/>
      <c r="L394" s="115"/>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4"/>
      <c r="F395" s="114"/>
      <c r="G395" s="11"/>
      <c r="H395" s="11"/>
      <c r="I395" s="11"/>
      <c r="J395" s="11"/>
      <c r="K395" s="11"/>
      <c r="L395" s="115"/>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4"/>
      <c r="F396" s="114"/>
      <c r="G396" s="11"/>
      <c r="H396" s="11"/>
      <c r="I396" s="11"/>
      <c r="J396" s="11"/>
      <c r="K396" s="11"/>
      <c r="L396" s="115"/>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4"/>
      <c r="F397" s="114"/>
      <c r="G397" s="11"/>
      <c r="H397" s="11"/>
      <c r="I397" s="11"/>
      <c r="J397" s="11"/>
      <c r="K397" s="11"/>
      <c r="L397" s="115"/>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4"/>
      <c r="F398" s="114"/>
      <c r="G398" s="11"/>
      <c r="H398" s="11"/>
      <c r="I398" s="11"/>
      <c r="J398" s="11"/>
      <c r="K398" s="11"/>
      <c r="L398" s="115"/>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4"/>
      <c r="F399" s="114"/>
      <c r="G399" s="11"/>
      <c r="H399" s="11"/>
      <c r="I399" s="11"/>
      <c r="J399" s="11"/>
      <c r="K399" s="11"/>
      <c r="L399" s="115"/>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4"/>
      <c r="F400" s="114"/>
      <c r="G400" s="11"/>
      <c r="H400" s="11"/>
      <c r="I400" s="11"/>
      <c r="J400" s="11"/>
      <c r="K400" s="11"/>
      <c r="L400" s="115"/>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4"/>
      <c r="F401" s="114"/>
      <c r="G401" s="11"/>
      <c r="H401" s="11"/>
      <c r="I401" s="11"/>
      <c r="J401" s="11"/>
      <c r="K401" s="11"/>
      <c r="L401" s="115"/>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4"/>
      <c r="F402" s="114"/>
      <c r="G402" s="11"/>
      <c r="H402" s="11"/>
      <c r="I402" s="11"/>
      <c r="J402" s="11"/>
      <c r="K402" s="11"/>
      <c r="L402" s="115"/>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4"/>
      <c r="F403" s="114"/>
      <c r="G403" s="11"/>
      <c r="H403" s="11"/>
      <c r="I403" s="11"/>
      <c r="J403" s="11"/>
      <c r="K403" s="11"/>
      <c r="L403" s="115"/>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4"/>
      <c r="F404" s="114"/>
      <c r="G404" s="11"/>
      <c r="H404" s="11"/>
      <c r="I404" s="11"/>
      <c r="J404" s="11"/>
      <c r="K404" s="11"/>
      <c r="L404" s="115"/>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4"/>
      <c r="F405" s="114"/>
      <c r="G405" s="11"/>
      <c r="H405" s="11"/>
      <c r="I405" s="11"/>
      <c r="J405" s="11"/>
      <c r="K405" s="11"/>
      <c r="L405" s="115"/>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4"/>
      <c r="F406" s="114"/>
      <c r="G406" s="11"/>
      <c r="H406" s="11"/>
      <c r="I406" s="11"/>
      <c r="J406" s="11"/>
      <c r="K406" s="11"/>
      <c r="L406" s="115"/>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4"/>
      <c r="F407" s="114"/>
      <c r="G407" s="11"/>
      <c r="H407" s="11"/>
      <c r="I407" s="11"/>
      <c r="J407" s="11"/>
      <c r="K407" s="11"/>
      <c r="L407" s="115"/>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4"/>
      <c r="F408" s="114"/>
      <c r="G408" s="11"/>
      <c r="H408" s="11"/>
      <c r="I408" s="11"/>
      <c r="J408" s="11"/>
      <c r="K408" s="11"/>
      <c r="L408" s="115"/>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4"/>
      <c r="F409" s="114"/>
      <c r="G409" s="11"/>
      <c r="H409" s="11"/>
      <c r="I409" s="11"/>
      <c r="J409" s="11"/>
      <c r="K409" s="11"/>
      <c r="L409" s="115"/>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4"/>
      <c r="F410" s="114"/>
      <c r="G410" s="11"/>
      <c r="H410" s="11"/>
      <c r="I410" s="11"/>
      <c r="J410" s="11"/>
      <c r="K410" s="11"/>
      <c r="L410" s="115"/>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4"/>
      <c r="F411" s="114"/>
      <c r="G411" s="11"/>
      <c r="H411" s="11"/>
      <c r="I411" s="11"/>
      <c r="J411" s="11"/>
      <c r="K411" s="11"/>
      <c r="L411" s="115"/>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4"/>
      <c r="F412" s="114"/>
      <c r="G412" s="11"/>
      <c r="H412" s="11"/>
      <c r="I412" s="11"/>
      <c r="J412" s="11"/>
      <c r="K412" s="11"/>
      <c r="L412" s="115"/>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4"/>
      <c r="F413" s="114"/>
      <c r="G413" s="11"/>
      <c r="H413" s="11"/>
      <c r="I413" s="11"/>
      <c r="J413" s="11"/>
      <c r="K413" s="11"/>
      <c r="L413" s="115"/>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4"/>
      <c r="F414" s="114"/>
      <c r="G414" s="11"/>
      <c r="H414" s="11"/>
      <c r="I414" s="11"/>
      <c r="J414" s="11"/>
      <c r="K414" s="11"/>
      <c r="L414" s="115"/>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4"/>
      <c r="F415" s="114"/>
      <c r="G415" s="11"/>
      <c r="H415" s="11"/>
      <c r="I415" s="11"/>
      <c r="J415" s="11"/>
      <c r="K415" s="11"/>
      <c r="L415" s="115"/>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4"/>
      <c r="F416" s="114"/>
      <c r="G416" s="11"/>
      <c r="H416" s="11"/>
      <c r="I416" s="11"/>
      <c r="J416" s="11"/>
      <c r="K416" s="11"/>
      <c r="L416" s="115"/>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4"/>
      <c r="F417" s="114"/>
      <c r="G417" s="11"/>
      <c r="H417" s="11"/>
      <c r="I417" s="11"/>
      <c r="J417" s="11"/>
      <c r="K417" s="11"/>
      <c r="L417" s="115"/>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4"/>
      <c r="F418" s="114"/>
      <c r="G418" s="11"/>
      <c r="H418" s="11"/>
      <c r="I418" s="11"/>
      <c r="J418" s="11"/>
      <c r="K418" s="11"/>
      <c r="L418" s="115"/>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4"/>
      <c r="F419" s="114"/>
      <c r="G419" s="11"/>
      <c r="H419" s="11"/>
      <c r="I419" s="11"/>
      <c r="J419" s="11"/>
      <c r="K419" s="11"/>
      <c r="L419" s="115"/>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4"/>
      <c r="F420" s="114"/>
      <c r="G420" s="11"/>
      <c r="H420" s="11"/>
      <c r="I420" s="11"/>
      <c r="J420" s="11"/>
      <c r="K420" s="11"/>
      <c r="L420" s="115"/>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4"/>
      <c r="F421" s="114"/>
      <c r="G421" s="11"/>
      <c r="H421" s="11"/>
      <c r="I421" s="11"/>
      <c r="J421" s="11"/>
      <c r="K421" s="11"/>
      <c r="L421" s="115"/>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4"/>
      <c r="F422" s="114"/>
      <c r="G422" s="11"/>
      <c r="H422" s="11"/>
      <c r="I422" s="11"/>
      <c r="J422" s="11"/>
      <c r="K422" s="11"/>
      <c r="L422" s="115"/>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4"/>
      <c r="F423" s="114"/>
      <c r="G423" s="11"/>
      <c r="H423" s="11"/>
      <c r="I423" s="11"/>
      <c r="J423" s="11"/>
      <c r="K423" s="11"/>
      <c r="L423" s="115"/>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4"/>
      <c r="F424" s="114"/>
      <c r="G424" s="11"/>
      <c r="H424" s="11"/>
      <c r="I424" s="11"/>
      <c r="J424" s="11"/>
      <c r="K424" s="11"/>
      <c r="L424" s="115"/>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4"/>
      <c r="F425" s="114"/>
      <c r="G425" s="11"/>
      <c r="H425" s="11"/>
      <c r="I425" s="11"/>
      <c r="J425" s="11"/>
      <c r="K425" s="11"/>
      <c r="L425" s="115"/>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4"/>
      <c r="F426" s="114"/>
      <c r="G426" s="11"/>
      <c r="H426" s="11"/>
      <c r="I426" s="11"/>
      <c r="J426" s="11"/>
      <c r="K426" s="11"/>
      <c r="L426" s="115"/>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4"/>
      <c r="F427" s="114"/>
      <c r="G427" s="11"/>
      <c r="H427" s="11"/>
      <c r="I427" s="11"/>
      <c r="J427" s="11"/>
      <c r="K427" s="11"/>
      <c r="L427" s="115"/>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4"/>
      <c r="F428" s="114"/>
      <c r="G428" s="11"/>
      <c r="H428" s="11"/>
      <c r="I428" s="11"/>
      <c r="J428" s="11"/>
      <c r="K428" s="11"/>
      <c r="L428" s="115"/>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4"/>
      <c r="F429" s="114"/>
      <c r="G429" s="11"/>
      <c r="H429" s="11"/>
      <c r="I429" s="11"/>
      <c r="J429" s="11"/>
      <c r="K429" s="11"/>
      <c r="L429" s="115"/>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4"/>
      <c r="F430" s="114"/>
      <c r="G430" s="11"/>
      <c r="H430" s="11"/>
      <c r="I430" s="11"/>
      <c r="J430" s="11"/>
      <c r="K430" s="11"/>
      <c r="L430" s="115"/>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4"/>
      <c r="F431" s="114"/>
      <c r="G431" s="11"/>
      <c r="H431" s="11"/>
      <c r="I431" s="11"/>
      <c r="J431" s="11"/>
      <c r="K431" s="11"/>
      <c r="L431" s="115"/>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4"/>
      <c r="F432" s="114"/>
      <c r="G432" s="11"/>
      <c r="H432" s="11"/>
      <c r="I432" s="11"/>
      <c r="J432" s="11"/>
      <c r="K432" s="11"/>
      <c r="L432" s="115"/>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4"/>
      <c r="F433" s="114"/>
      <c r="G433" s="11"/>
      <c r="H433" s="11"/>
      <c r="I433" s="11"/>
      <c r="J433" s="11"/>
      <c r="K433" s="11"/>
      <c r="L433" s="115"/>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4"/>
      <c r="F434" s="114"/>
      <c r="G434" s="11"/>
      <c r="H434" s="11"/>
      <c r="I434" s="11"/>
      <c r="J434" s="11"/>
      <c r="K434" s="11"/>
      <c r="L434" s="115"/>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4"/>
      <c r="F435" s="114"/>
      <c r="G435" s="11"/>
      <c r="H435" s="11"/>
      <c r="I435" s="11"/>
      <c r="J435" s="11"/>
      <c r="K435" s="11"/>
      <c r="L435" s="115"/>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4"/>
      <c r="F436" s="114"/>
      <c r="G436" s="11"/>
      <c r="H436" s="11"/>
      <c r="I436" s="11"/>
      <c r="J436" s="11"/>
      <c r="K436" s="11"/>
      <c r="L436" s="115"/>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4"/>
      <c r="F437" s="114"/>
      <c r="G437" s="11"/>
      <c r="H437" s="11"/>
      <c r="I437" s="11"/>
      <c r="J437" s="11"/>
      <c r="K437" s="11"/>
      <c r="L437" s="115"/>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4"/>
      <c r="F438" s="114"/>
      <c r="G438" s="11"/>
      <c r="H438" s="11"/>
      <c r="I438" s="11"/>
      <c r="J438" s="11"/>
      <c r="K438" s="11"/>
      <c r="L438" s="115"/>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4"/>
      <c r="F439" s="114"/>
      <c r="G439" s="11"/>
      <c r="H439" s="11"/>
      <c r="I439" s="11"/>
      <c r="J439" s="11"/>
      <c r="K439" s="11"/>
      <c r="L439" s="115"/>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4"/>
      <c r="F440" s="114"/>
      <c r="G440" s="11"/>
      <c r="H440" s="11"/>
      <c r="I440" s="11"/>
      <c r="J440" s="11"/>
      <c r="K440" s="11"/>
      <c r="L440" s="115"/>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4"/>
      <c r="F441" s="114"/>
      <c r="G441" s="11"/>
      <c r="H441" s="11"/>
      <c r="I441" s="11"/>
      <c r="J441" s="11"/>
      <c r="K441" s="11"/>
      <c r="L441" s="115"/>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4"/>
      <c r="F442" s="114"/>
      <c r="G442" s="11"/>
      <c r="H442" s="11"/>
      <c r="I442" s="11"/>
      <c r="J442" s="11"/>
      <c r="K442" s="11"/>
      <c r="L442" s="115"/>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4"/>
      <c r="F443" s="114"/>
      <c r="G443" s="11"/>
      <c r="H443" s="11"/>
      <c r="I443" s="11"/>
      <c r="J443" s="11"/>
      <c r="K443" s="11"/>
      <c r="L443" s="115"/>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4"/>
      <c r="F444" s="114"/>
      <c r="G444" s="11"/>
      <c r="H444" s="11"/>
      <c r="I444" s="11"/>
      <c r="J444" s="11"/>
      <c r="K444" s="11"/>
      <c r="L444" s="115"/>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4"/>
      <c r="F445" s="114"/>
      <c r="G445" s="11"/>
      <c r="H445" s="11"/>
      <c r="I445" s="11"/>
      <c r="J445" s="11"/>
      <c r="K445" s="11"/>
      <c r="L445" s="115"/>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4"/>
      <c r="F446" s="114"/>
      <c r="G446" s="11"/>
      <c r="H446" s="11"/>
      <c r="I446" s="11"/>
      <c r="J446" s="11"/>
      <c r="K446" s="11"/>
      <c r="L446" s="115"/>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4"/>
      <c r="F447" s="114"/>
      <c r="G447" s="11"/>
      <c r="H447" s="11"/>
      <c r="I447" s="11"/>
      <c r="J447" s="11"/>
      <c r="K447" s="11"/>
      <c r="L447" s="115"/>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4"/>
      <c r="F448" s="114"/>
      <c r="G448" s="11"/>
      <c r="H448" s="11"/>
      <c r="I448" s="11"/>
      <c r="J448" s="11"/>
      <c r="K448" s="11"/>
      <c r="L448" s="115"/>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4"/>
      <c r="F449" s="114"/>
      <c r="G449" s="11"/>
      <c r="H449" s="11"/>
      <c r="I449" s="11"/>
      <c r="J449" s="11"/>
      <c r="K449" s="11"/>
      <c r="L449" s="115"/>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4"/>
      <c r="F450" s="114"/>
      <c r="G450" s="11"/>
      <c r="H450" s="11"/>
      <c r="I450" s="11"/>
      <c r="J450" s="11"/>
      <c r="K450" s="11"/>
      <c r="L450" s="115"/>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4"/>
      <c r="F451" s="114"/>
      <c r="G451" s="11"/>
      <c r="H451" s="11"/>
      <c r="I451" s="11"/>
      <c r="J451" s="11"/>
      <c r="K451" s="11"/>
      <c r="L451" s="115"/>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4"/>
      <c r="F452" s="114"/>
      <c r="G452" s="11"/>
      <c r="H452" s="11"/>
      <c r="I452" s="11"/>
      <c r="J452" s="11"/>
      <c r="K452" s="11"/>
      <c r="L452" s="115"/>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4"/>
      <c r="F453" s="114"/>
      <c r="G453" s="11"/>
      <c r="H453" s="11"/>
      <c r="I453" s="11"/>
      <c r="J453" s="11"/>
      <c r="K453" s="11"/>
      <c r="L453" s="115"/>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4"/>
      <c r="F454" s="114"/>
      <c r="G454" s="11"/>
      <c r="H454" s="11"/>
      <c r="I454" s="11"/>
      <c r="J454" s="11"/>
      <c r="K454" s="11"/>
      <c r="L454" s="115"/>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4"/>
      <c r="F455" s="114"/>
      <c r="G455" s="11"/>
      <c r="H455" s="11"/>
      <c r="I455" s="11"/>
      <c r="J455" s="11"/>
      <c r="K455" s="11"/>
      <c r="L455" s="115"/>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4"/>
      <c r="F456" s="114"/>
      <c r="G456" s="11"/>
      <c r="H456" s="11"/>
      <c r="I456" s="11"/>
      <c r="J456" s="11"/>
      <c r="K456" s="11"/>
      <c r="L456" s="115"/>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4"/>
      <c r="F457" s="114"/>
      <c r="G457" s="11"/>
      <c r="H457" s="11"/>
      <c r="I457" s="11"/>
      <c r="J457" s="11"/>
      <c r="K457" s="11"/>
      <c r="L457" s="115"/>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4"/>
      <c r="F458" s="114"/>
      <c r="G458" s="11"/>
      <c r="H458" s="11"/>
      <c r="I458" s="11"/>
      <c r="J458" s="11"/>
      <c r="K458" s="11"/>
      <c r="L458" s="115"/>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4"/>
      <c r="F459" s="114"/>
      <c r="G459" s="11"/>
      <c r="H459" s="11"/>
      <c r="I459" s="11"/>
      <c r="J459" s="11"/>
      <c r="K459" s="11"/>
      <c r="L459" s="115"/>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4"/>
      <c r="F460" s="114"/>
      <c r="G460" s="11"/>
      <c r="H460" s="11"/>
      <c r="I460" s="11"/>
      <c r="J460" s="11"/>
      <c r="K460" s="11"/>
      <c r="L460" s="115"/>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4"/>
      <c r="F461" s="114"/>
      <c r="G461" s="11"/>
      <c r="H461" s="11"/>
      <c r="I461" s="11"/>
      <c r="J461" s="11"/>
      <c r="K461" s="11"/>
      <c r="L461" s="115"/>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4"/>
      <c r="F462" s="114"/>
      <c r="G462" s="11"/>
      <c r="H462" s="11"/>
      <c r="I462" s="11"/>
      <c r="J462" s="11"/>
      <c r="K462" s="11"/>
      <c r="L462" s="115"/>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4"/>
      <c r="F463" s="114"/>
      <c r="G463" s="11"/>
      <c r="H463" s="11"/>
      <c r="I463" s="11"/>
      <c r="J463" s="11"/>
      <c r="K463" s="11"/>
      <c r="L463" s="115"/>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4"/>
      <c r="F464" s="114"/>
      <c r="G464" s="11"/>
      <c r="H464" s="11"/>
      <c r="I464" s="11"/>
      <c r="J464" s="11"/>
      <c r="K464" s="11"/>
      <c r="L464" s="115"/>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4"/>
      <c r="F465" s="114"/>
      <c r="G465" s="11"/>
      <c r="H465" s="11"/>
      <c r="I465" s="11"/>
      <c r="J465" s="11"/>
      <c r="K465" s="11"/>
      <c r="L465" s="115"/>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4"/>
      <c r="F466" s="114"/>
      <c r="G466" s="11"/>
      <c r="H466" s="11"/>
      <c r="I466" s="11"/>
      <c r="J466" s="11"/>
      <c r="K466" s="11"/>
      <c r="L466" s="115"/>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4"/>
      <c r="F467" s="114"/>
      <c r="G467" s="11"/>
      <c r="H467" s="11"/>
      <c r="I467" s="11"/>
      <c r="J467" s="11"/>
      <c r="K467" s="11"/>
      <c r="L467" s="115"/>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4"/>
      <c r="F468" s="114"/>
      <c r="G468" s="11"/>
      <c r="H468" s="11"/>
      <c r="I468" s="11"/>
      <c r="J468" s="11"/>
      <c r="K468" s="11"/>
      <c r="L468" s="115"/>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4"/>
      <c r="F469" s="114"/>
      <c r="G469" s="11"/>
      <c r="H469" s="11"/>
      <c r="I469" s="11"/>
      <c r="J469" s="11"/>
      <c r="K469" s="11"/>
      <c r="L469" s="115"/>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4"/>
      <c r="F470" s="114"/>
      <c r="G470" s="11"/>
      <c r="H470" s="11"/>
      <c r="I470" s="11"/>
      <c r="J470" s="11"/>
      <c r="K470" s="11"/>
      <c r="L470" s="115"/>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4"/>
      <c r="F471" s="114"/>
      <c r="G471" s="11"/>
      <c r="H471" s="11"/>
      <c r="I471" s="11"/>
      <c r="J471" s="11"/>
      <c r="K471" s="11"/>
      <c r="L471" s="115"/>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4"/>
      <c r="F472" s="114"/>
      <c r="G472" s="11"/>
      <c r="H472" s="11"/>
      <c r="I472" s="11"/>
      <c r="J472" s="11"/>
      <c r="K472" s="11"/>
      <c r="L472" s="115"/>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4"/>
      <c r="F473" s="114"/>
      <c r="G473" s="11"/>
      <c r="H473" s="11"/>
      <c r="I473" s="11"/>
      <c r="J473" s="11"/>
      <c r="K473" s="11"/>
      <c r="L473" s="115"/>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4"/>
      <c r="F474" s="114"/>
      <c r="G474" s="11"/>
      <c r="H474" s="11"/>
      <c r="I474" s="11"/>
      <c r="J474" s="11"/>
      <c r="K474" s="11"/>
      <c r="L474" s="115"/>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4"/>
      <c r="F475" s="114"/>
      <c r="G475" s="11"/>
      <c r="H475" s="11"/>
      <c r="I475" s="11"/>
      <c r="J475" s="11"/>
      <c r="K475" s="11"/>
      <c r="L475" s="115"/>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4"/>
      <c r="F476" s="114"/>
      <c r="G476" s="11"/>
      <c r="H476" s="11"/>
      <c r="I476" s="11"/>
      <c r="J476" s="11"/>
      <c r="K476" s="11"/>
      <c r="L476" s="115"/>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4"/>
      <c r="F477" s="114"/>
      <c r="G477" s="11"/>
      <c r="H477" s="11"/>
      <c r="I477" s="11"/>
      <c r="J477" s="11"/>
      <c r="K477" s="11"/>
      <c r="L477" s="115"/>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4"/>
      <c r="F478" s="114"/>
      <c r="G478" s="11"/>
      <c r="H478" s="11"/>
      <c r="I478" s="11"/>
      <c r="J478" s="11"/>
      <c r="K478" s="11"/>
      <c r="L478" s="115"/>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4"/>
      <c r="F479" s="114"/>
      <c r="G479" s="11"/>
      <c r="H479" s="11"/>
      <c r="I479" s="11"/>
      <c r="J479" s="11"/>
      <c r="K479" s="11"/>
      <c r="L479" s="115"/>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4"/>
      <c r="F480" s="114"/>
      <c r="G480" s="11"/>
      <c r="H480" s="11"/>
      <c r="I480" s="11"/>
      <c r="J480" s="11"/>
      <c r="K480" s="11"/>
      <c r="L480" s="115"/>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4"/>
      <c r="F481" s="114"/>
      <c r="G481" s="11"/>
      <c r="H481" s="11"/>
      <c r="I481" s="11"/>
      <c r="J481" s="11"/>
      <c r="K481" s="11"/>
      <c r="L481" s="115"/>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4"/>
      <c r="F482" s="114"/>
      <c r="G482" s="11"/>
      <c r="H482" s="11"/>
      <c r="I482" s="11"/>
      <c r="J482" s="11"/>
      <c r="K482" s="11"/>
      <c r="L482" s="115"/>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4"/>
      <c r="F483" s="114"/>
      <c r="G483" s="11"/>
      <c r="H483" s="11"/>
      <c r="I483" s="11"/>
      <c r="J483" s="11"/>
      <c r="K483" s="11"/>
      <c r="L483" s="115"/>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4"/>
      <c r="F484" s="114"/>
      <c r="G484" s="11"/>
      <c r="H484" s="11"/>
      <c r="I484" s="11"/>
      <c r="J484" s="11"/>
      <c r="K484" s="11"/>
      <c r="L484" s="115"/>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4"/>
      <c r="F485" s="114"/>
      <c r="G485" s="11"/>
      <c r="H485" s="11"/>
      <c r="I485" s="11"/>
      <c r="J485" s="11"/>
      <c r="K485" s="11"/>
      <c r="L485" s="115"/>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4"/>
      <c r="F486" s="114"/>
      <c r="G486" s="11"/>
      <c r="H486" s="11"/>
      <c r="I486" s="11"/>
      <c r="J486" s="11"/>
      <c r="K486" s="11"/>
      <c r="L486" s="115"/>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4"/>
      <c r="F487" s="114"/>
      <c r="G487" s="11"/>
      <c r="H487" s="11"/>
      <c r="I487" s="11"/>
      <c r="J487" s="11"/>
      <c r="K487" s="11"/>
      <c r="L487" s="115"/>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4"/>
      <c r="F488" s="114"/>
      <c r="G488" s="11"/>
      <c r="H488" s="11"/>
      <c r="I488" s="11"/>
      <c r="J488" s="11"/>
      <c r="K488" s="11"/>
      <c r="L488" s="115"/>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4"/>
      <c r="F489" s="114"/>
      <c r="G489" s="11"/>
      <c r="H489" s="11"/>
      <c r="I489" s="11"/>
      <c r="J489" s="11"/>
      <c r="K489" s="11"/>
      <c r="L489" s="115"/>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4"/>
      <c r="F490" s="114"/>
      <c r="G490" s="11"/>
      <c r="H490" s="11"/>
      <c r="I490" s="11"/>
      <c r="J490" s="11"/>
      <c r="K490" s="11"/>
      <c r="L490" s="115"/>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4"/>
      <c r="F491" s="114"/>
      <c r="G491" s="11"/>
      <c r="H491" s="11"/>
      <c r="I491" s="11"/>
      <c r="J491" s="11"/>
      <c r="K491" s="11"/>
      <c r="L491" s="115"/>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4"/>
      <c r="F492" s="114"/>
      <c r="G492" s="11"/>
      <c r="H492" s="11"/>
      <c r="I492" s="11"/>
      <c r="J492" s="11"/>
      <c r="K492" s="11"/>
      <c r="L492" s="115"/>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4"/>
      <c r="F493" s="114"/>
      <c r="G493" s="11"/>
      <c r="H493" s="11"/>
      <c r="I493" s="11"/>
      <c r="J493" s="11"/>
      <c r="K493" s="11"/>
      <c r="L493" s="115"/>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4"/>
      <c r="F494" s="114"/>
      <c r="G494" s="11"/>
      <c r="H494" s="11"/>
      <c r="I494" s="11"/>
      <c r="J494" s="11"/>
      <c r="K494" s="11"/>
      <c r="L494" s="115"/>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4"/>
      <c r="F495" s="114"/>
      <c r="G495" s="11"/>
      <c r="H495" s="11"/>
      <c r="I495" s="11"/>
      <c r="J495" s="11"/>
      <c r="K495" s="11"/>
      <c r="L495" s="115"/>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4"/>
      <c r="F496" s="114"/>
      <c r="G496" s="11"/>
      <c r="H496" s="11"/>
      <c r="I496" s="11"/>
      <c r="J496" s="11"/>
      <c r="K496" s="11"/>
      <c r="L496" s="115"/>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4"/>
      <c r="F497" s="114"/>
      <c r="G497" s="11"/>
      <c r="H497" s="11"/>
      <c r="I497" s="11"/>
      <c r="J497" s="11"/>
      <c r="K497" s="11"/>
      <c r="L497" s="115"/>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4"/>
      <c r="F498" s="114"/>
      <c r="G498" s="11"/>
      <c r="H498" s="11"/>
      <c r="I498" s="11"/>
      <c r="J498" s="11"/>
      <c r="K498" s="11"/>
      <c r="L498" s="115"/>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4"/>
      <c r="F499" s="114"/>
      <c r="G499" s="11"/>
      <c r="H499" s="11"/>
      <c r="I499" s="11"/>
      <c r="J499" s="11"/>
      <c r="K499" s="11"/>
      <c r="L499" s="115"/>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4"/>
      <c r="F500" s="114"/>
      <c r="G500" s="11"/>
      <c r="H500" s="11"/>
      <c r="I500" s="11"/>
      <c r="J500" s="11"/>
      <c r="K500" s="11"/>
      <c r="L500" s="115"/>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4"/>
      <c r="F501" s="114"/>
      <c r="G501" s="11"/>
      <c r="H501" s="11"/>
      <c r="I501" s="11"/>
      <c r="J501" s="11"/>
      <c r="K501" s="11"/>
      <c r="L501" s="115"/>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4"/>
      <c r="F502" s="114"/>
      <c r="G502" s="11"/>
      <c r="H502" s="11"/>
      <c r="I502" s="11"/>
      <c r="J502" s="11"/>
      <c r="K502" s="11"/>
      <c r="L502" s="115"/>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4"/>
      <c r="F503" s="114"/>
      <c r="G503" s="11"/>
      <c r="H503" s="11"/>
      <c r="I503" s="11"/>
      <c r="J503" s="11"/>
      <c r="K503" s="11"/>
      <c r="L503" s="115"/>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4"/>
      <c r="F504" s="114"/>
      <c r="G504" s="11"/>
      <c r="H504" s="11"/>
      <c r="I504" s="11"/>
      <c r="J504" s="11"/>
      <c r="K504" s="11"/>
      <c r="L504" s="115"/>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4"/>
      <c r="F505" s="114"/>
      <c r="G505" s="11"/>
      <c r="H505" s="11"/>
      <c r="I505" s="11"/>
      <c r="J505" s="11"/>
      <c r="K505" s="11"/>
      <c r="L505" s="115"/>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4"/>
      <c r="F506" s="114"/>
      <c r="G506" s="11"/>
      <c r="H506" s="11"/>
      <c r="I506" s="11"/>
      <c r="J506" s="11"/>
      <c r="K506" s="11"/>
      <c r="L506" s="115"/>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4"/>
      <c r="F507" s="114"/>
      <c r="G507" s="11"/>
      <c r="H507" s="11"/>
      <c r="I507" s="11"/>
      <c r="J507" s="11"/>
      <c r="K507" s="11"/>
      <c r="L507" s="115"/>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4"/>
      <c r="F508" s="114"/>
      <c r="G508" s="11"/>
      <c r="H508" s="11"/>
      <c r="I508" s="11"/>
      <c r="J508" s="11"/>
      <c r="K508" s="11"/>
      <c r="L508" s="115"/>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4"/>
      <c r="F509" s="114"/>
      <c r="G509" s="11"/>
      <c r="H509" s="11"/>
      <c r="I509" s="11"/>
      <c r="J509" s="11"/>
      <c r="K509" s="11"/>
      <c r="L509" s="115"/>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4"/>
      <c r="F510" s="114"/>
      <c r="G510" s="11"/>
      <c r="H510" s="11"/>
      <c r="I510" s="11"/>
      <c r="J510" s="11"/>
      <c r="K510" s="11"/>
      <c r="L510" s="115"/>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4"/>
      <c r="F511" s="114"/>
      <c r="G511" s="11"/>
      <c r="H511" s="11"/>
      <c r="I511" s="11"/>
      <c r="J511" s="11"/>
      <c r="K511" s="11"/>
      <c r="L511" s="115"/>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4"/>
      <c r="F512" s="114"/>
      <c r="G512" s="11"/>
      <c r="H512" s="11"/>
      <c r="I512" s="11"/>
      <c r="J512" s="11"/>
      <c r="K512" s="11"/>
      <c r="L512" s="115"/>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4"/>
      <c r="F513" s="114"/>
      <c r="G513" s="11"/>
      <c r="H513" s="11"/>
      <c r="I513" s="11"/>
      <c r="J513" s="11"/>
      <c r="K513" s="11"/>
      <c r="L513" s="115"/>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4"/>
      <c r="F514" s="114"/>
      <c r="G514" s="11"/>
      <c r="H514" s="11"/>
      <c r="I514" s="11"/>
      <c r="J514" s="11"/>
      <c r="K514" s="11"/>
      <c r="L514" s="115"/>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4"/>
      <c r="F515" s="114"/>
      <c r="G515" s="11"/>
      <c r="H515" s="11"/>
      <c r="I515" s="11"/>
      <c r="J515" s="11"/>
      <c r="K515" s="11"/>
      <c r="L515" s="115"/>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4"/>
      <c r="F516" s="114"/>
      <c r="G516" s="11"/>
      <c r="H516" s="11"/>
      <c r="I516" s="11"/>
      <c r="J516" s="11"/>
      <c r="K516" s="11"/>
      <c r="L516" s="115"/>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4"/>
      <c r="F517" s="114"/>
      <c r="G517" s="11"/>
      <c r="H517" s="11"/>
      <c r="I517" s="11"/>
      <c r="J517" s="11"/>
      <c r="K517" s="11"/>
      <c r="L517" s="115"/>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4"/>
      <c r="F518" s="114"/>
      <c r="G518" s="11"/>
      <c r="H518" s="11"/>
      <c r="I518" s="11"/>
      <c r="J518" s="11"/>
      <c r="K518" s="11"/>
      <c r="L518" s="115"/>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4"/>
      <c r="F519" s="114"/>
      <c r="G519" s="11"/>
      <c r="H519" s="11"/>
      <c r="I519" s="11"/>
      <c r="J519" s="11"/>
      <c r="K519" s="11"/>
      <c r="L519" s="115"/>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4"/>
      <c r="F520" s="114"/>
      <c r="G520" s="11"/>
      <c r="H520" s="11"/>
      <c r="I520" s="11"/>
      <c r="J520" s="11"/>
      <c r="K520" s="11"/>
      <c r="L520" s="115"/>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4"/>
      <c r="F521" s="114"/>
      <c r="G521" s="11"/>
      <c r="H521" s="11"/>
      <c r="I521" s="11"/>
      <c r="J521" s="11"/>
      <c r="K521" s="11"/>
      <c r="L521" s="115"/>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4"/>
      <c r="F522" s="114"/>
      <c r="G522" s="11"/>
      <c r="H522" s="11"/>
      <c r="I522" s="11"/>
      <c r="J522" s="11"/>
      <c r="K522" s="11"/>
      <c r="L522" s="115"/>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4"/>
      <c r="F523" s="114"/>
      <c r="G523" s="11"/>
      <c r="H523" s="11"/>
      <c r="I523" s="11"/>
      <c r="J523" s="11"/>
      <c r="K523" s="11"/>
      <c r="L523" s="115"/>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4"/>
      <c r="F524" s="114"/>
      <c r="G524" s="11"/>
      <c r="H524" s="11"/>
      <c r="I524" s="11"/>
      <c r="J524" s="11"/>
      <c r="K524" s="11"/>
      <c r="L524" s="115"/>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4"/>
      <c r="F525" s="114"/>
      <c r="G525" s="11"/>
      <c r="H525" s="11"/>
      <c r="I525" s="11"/>
      <c r="J525" s="11"/>
      <c r="K525" s="11"/>
      <c r="L525" s="115"/>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4"/>
      <c r="F526" s="114"/>
      <c r="G526" s="11"/>
      <c r="H526" s="11"/>
      <c r="I526" s="11"/>
      <c r="J526" s="11"/>
      <c r="K526" s="11"/>
      <c r="L526" s="115"/>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4"/>
      <c r="F527" s="114"/>
      <c r="G527" s="11"/>
      <c r="H527" s="11"/>
      <c r="I527" s="11"/>
      <c r="J527" s="11"/>
      <c r="K527" s="11"/>
      <c r="L527" s="115"/>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4"/>
      <c r="F528" s="114"/>
      <c r="G528" s="11"/>
      <c r="H528" s="11"/>
      <c r="I528" s="11"/>
      <c r="J528" s="11"/>
      <c r="K528" s="11"/>
      <c r="L528" s="115"/>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4"/>
      <c r="F529" s="114"/>
      <c r="G529" s="11"/>
      <c r="H529" s="11"/>
      <c r="I529" s="11"/>
      <c r="J529" s="11"/>
      <c r="K529" s="11"/>
      <c r="L529" s="115"/>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4"/>
      <c r="F530" s="114"/>
      <c r="G530" s="11"/>
      <c r="H530" s="11"/>
      <c r="I530" s="11"/>
      <c r="J530" s="11"/>
      <c r="K530" s="11"/>
      <c r="L530" s="115"/>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4"/>
      <c r="F531" s="114"/>
      <c r="G531" s="11"/>
      <c r="H531" s="11"/>
      <c r="I531" s="11"/>
      <c r="J531" s="11"/>
      <c r="K531" s="11"/>
      <c r="L531" s="115"/>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4"/>
      <c r="F532" s="114"/>
      <c r="G532" s="11"/>
      <c r="H532" s="11"/>
      <c r="I532" s="11"/>
      <c r="J532" s="11"/>
      <c r="K532" s="11"/>
      <c r="L532" s="115"/>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4"/>
      <c r="F533" s="114"/>
      <c r="G533" s="11"/>
      <c r="H533" s="11"/>
      <c r="I533" s="11"/>
      <c r="J533" s="11"/>
      <c r="K533" s="11"/>
      <c r="L533" s="115"/>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4"/>
      <c r="F534" s="114"/>
      <c r="G534" s="11"/>
      <c r="H534" s="11"/>
      <c r="I534" s="11"/>
      <c r="J534" s="11"/>
      <c r="K534" s="11"/>
      <c r="L534" s="115"/>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4"/>
      <c r="F535" s="114"/>
      <c r="G535" s="11"/>
      <c r="H535" s="11"/>
      <c r="I535" s="11"/>
      <c r="J535" s="11"/>
      <c r="K535" s="11"/>
      <c r="L535" s="115"/>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4"/>
      <c r="F536" s="114"/>
      <c r="G536" s="11"/>
      <c r="H536" s="11"/>
      <c r="I536" s="11"/>
      <c r="J536" s="11"/>
      <c r="K536" s="11"/>
      <c r="L536" s="115"/>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4"/>
      <c r="F537" s="114"/>
      <c r="G537" s="11"/>
      <c r="H537" s="11"/>
      <c r="I537" s="11"/>
      <c r="J537" s="11"/>
      <c r="K537" s="11"/>
      <c r="L537" s="115"/>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4"/>
      <c r="F538" s="114"/>
      <c r="G538" s="11"/>
      <c r="H538" s="11"/>
      <c r="I538" s="11"/>
      <c r="J538" s="11"/>
      <c r="K538" s="11"/>
      <c r="L538" s="115"/>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4"/>
      <c r="F539" s="114"/>
      <c r="G539" s="11"/>
      <c r="H539" s="11"/>
      <c r="I539" s="11"/>
      <c r="J539" s="11"/>
      <c r="K539" s="11"/>
      <c r="L539" s="115"/>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4"/>
      <c r="F540" s="114"/>
      <c r="G540" s="11"/>
      <c r="H540" s="11"/>
      <c r="I540" s="11"/>
      <c r="J540" s="11"/>
      <c r="K540" s="11"/>
      <c r="L540" s="115"/>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4"/>
      <c r="F541" s="114"/>
      <c r="G541" s="11"/>
      <c r="H541" s="11"/>
      <c r="I541" s="11"/>
      <c r="J541" s="11"/>
      <c r="K541" s="11"/>
      <c r="L541" s="115"/>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4"/>
      <c r="F542" s="114"/>
      <c r="G542" s="11"/>
      <c r="H542" s="11"/>
      <c r="I542" s="11"/>
      <c r="J542" s="11"/>
      <c r="K542" s="11"/>
      <c r="L542" s="115"/>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4"/>
      <c r="F543" s="114"/>
      <c r="G543" s="11"/>
      <c r="H543" s="11"/>
      <c r="I543" s="11"/>
      <c r="J543" s="11"/>
      <c r="K543" s="11"/>
      <c r="L543" s="115"/>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4"/>
      <c r="F544" s="114"/>
      <c r="G544" s="11"/>
      <c r="H544" s="11"/>
      <c r="I544" s="11"/>
      <c r="J544" s="11"/>
      <c r="K544" s="11"/>
      <c r="L544" s="115"/>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4"/>
      <c r="F545" s="114"/>
      <c r="G545" s="11"/>
      <c r="H545" s="11"/>
      <c r="I545" s="11"/>
      <c r="J545" s="11"/>
      <c r="K545" s="11"/>
      <c r="L545" s="115"/>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4"/>
      <c r="F546" s="114"/>
      <c r="G546" s="11"/>
      <c r="H546" s="11"/>
      <c r="I546" s="11"/>
      <c r="J546" s="11"/>
      <c r="K546" s="11"/>
      <c r="L546" s="115"/>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4"/>
      <c r="F547" s="114"/>
      <c r="G547" s="11"/>
      <c r="H547" s="11"/>
      <c r="I547" s="11"/>
      <c r="J547" s="11"/>
      <c r="K547" s="11"/>
      <c r="L547" s="115"/>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4"/>
      <c r="F548" s="114"/>
      <c r="G548" s="11"/>
      <c r="H548" s="11"/>
      <c r="I548" s="11"/>
      <c r="J548" s="11"/>
      <c r="K548" s="11"/>
      <c r="L548" s="115"/>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4"/>
      <c r="F549" s="114"/>
      <c r="G549" s="11"/>
      <c r="H549" s="11"/>
      <c r="I549" s="11"/>
      <c r="J549" s="11"/>
      <c r="K549" s="11"/>
      <c r="L549" s="115"/>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4"/>
      <c r="F550" s="114"/>
      <c r="G550" s="11"/>
      <c r="H550" s="11"/>
      <c r="I550" s="11"/>
      <c r="J550" s="11"/>
      <c r="K550" s="11"/>
      <c r="L550" s="115"/>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4"/>
      <c r="F551" s="114"/>
      <c r="G551" s="11"/>
      <c r="H551" s="11"/>
      <c r="I551" s="11"/>
      <c r="J551" s="11"/>
      <c r="K551" s="11"/>
      <c r="L551" s="115"/>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4"/>
      <c r="F552" s="114"/>
      <c r="G552" s="11"/>
      <c r="H552" s="11"/>
      <c r="I552" s="11"/>
      <c r="J552" s="11"/>
      <c r="K552" s="11"/>
      <c r="L552" s="115"/>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4"/>
      <c r="F553" s="114"/>
      <c r="G553" s="11"/>
      <c r="H553" s="11"/>
      <c r="I553" s="11"/>
      <c r="J553" s="11"/>
      <c r="K553" s="11"/>
      <c r="L553" s="115"/>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4"/>
      <c r="F554" s="114"/>
      <c r="G554" s="11"/>
      <c r="H554" s="11"/>
      <c r="I554" s="11"/>
      <c r="J554" s="11"/>
      <c r="K554" s="11"/>
      <c r="L554" s="115"/>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4"/>
      <c r="F555" s="114"/>
      <c r="G555" s="11"/>
      <c r="H555" s="11"/>
      <c r="I555" s="11"/>
      <c r="J555" s="11"/>
      <c r="K555" s="11"/>
      <c r="L555" s="115"/>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4"/>
      <c r="F556" s="114"/>
      <c r="G556" s="11"/>
      <c r="H556" s="11"/>
      <c r="I556" s="11"/>
      <c r="J556" s="11"/>
      <c r="K556" s="11"/>
      <c r="L556" s="115"/>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4"/>
      <c r="F557" s="114"/>
      <c r="G557" s="11"/>
      <c r="H557" s="11"/>
      <c r="I557" s="11"/>
      <c r="J557" s="11"/>
      <c r="K557" s="11"/>
      <c r="L557" s="115"/>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4"/>
      <c r="F558" s="114"/>
      <c r="G558" s="11"/>
      <c r="H558" s="11"/>
      <c r="I558" s="11"/>
      <c r="J558" s="11"/>
      <c r="K558" s="11"/>
      <c r="L558" s="115"/>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4"/>
      <c r="F559" s="114"/>
      <c r="G559" s="11"/>
      <c r="H559" s="11"/>
      <c r="I559" s="11"/>
      <c r="J559" s="11"/>
      <c r="K559" s="11"/>
      <c r="L559" s="115"/>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4"/>
      <c r="F560" s="114"/>
      <c r="G560" s="11"/>
      <c r="H560" s="11"/>
      <c r="I560" s="11"/>
      <c r="J560" s="11"/>
      <c r="K560" s="11"/>
      <c r="L560" s="115"/>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4"/>
      <c r="F561" s="114"/>
      <c r="G561" s="11"/>
      <c r="H561" s="11"/>
      <c r="I561" s="11"/>
      <c r="J561" s="11"/>
      <c r="K561" s="11"/>
      <c r="L561" s="115"/>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4"/>
      <c r="F562" s="114"/>
      <c r="G562" s="11"/>
      <c r="H562" s="11"/>
      <c r="I562" s="11"/>
      <c r="J562" s="11"/>
      <c r="K562" s="11"/>
      <c r="L562" s="115"/>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4"/>
      <c r="F563" s="114"/>
      <c r="G563" s="11"/>
      <c r="H563" s="11"/>
      <c r="I563" s="11"/>
      <c r="J563" s="11"/>
      <c r="K563" s="11"/>
      <c r="L563" s="115"/>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4"/>
      <c r="F564" s="114"/>
      <c r="G564" s="11"/>
      <c r="H564" s="11"/>
      <c r="I564" s="11"/>
      <c r="J564" s="11"/>
      <c r="K564" s="11"/>
      <c r="L564" s="115"/>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4"/>
      <c r="F565" s="114"/>
      <c r="G565" s="11"/>
      <c r="H565" s="11"/>
      <c r="I565" s="11"/>
      <c r="J565" s="11"/>
      <c r="K565" s="11"/>
      <c r="L565" s="115"/>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4"/>
      <c r="F566" s="114"/>
      <c r="G566" s="11"/>
      <c r="H566" s="11"/>
      <c r="I566" s="11"/>
      <c r="J566" s="11"/>
      <c r="K566" s="11"/>
      <c r="L566" s="115"/>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4"/>
      <c r="F567" s="114"/>
      <c r="G567" s="11"/>
      <c r="H567" s="11"/>
      <c r="I567" s="11"/>
      <c r="J567" s="11"/>
      <c r="K567" s="11"/>
      <c r="L567" s="115"/>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4"/>
      <c r="F568" s="114"/>
      <c r="G568" s="11"/>
      <c r="H568" s="11"/>
      <c r="I568" s="11"/>
      <c r="J568" s="11"/>
      <c r="K568" s="11"/>
      <c r="L568" s="115"/>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4"/>
      <c r="F569" s="114"/>
      <c r="G569" s="11"/>
      <c r="H569" s="11"/>
      <c r="I569" s="11"/>
      <c r="J569" s="11"/>
      <c r="K569" s="11"/>
      <c r="L569" s="115"/>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4"/>
      <c r="F570" s="114"/>
      <c r="G570" s="11"/>
      <c r="H570" s="11"/>
      <c r="I570" s="11"/>
      <c r="J570" s="11"/>
      <c r="K570" s="11"/>
      <c r="L570" s="115"/>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4"/>
      <c r="F571" s="114"/>
      <c r="G571" s="11"/>
      <c r="H571" s="11"/>
      <c r="I571" s="11"/>
      <c r="J571" s="11"/>
      <c r="K571" s="11"/>
      <c r="L571" s="115"/>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4"/>
      <c r="F572" s="114"/>
      <c r="G572" s="11"/>
      <c r="H572" s="11"/>
      <c r="I572" s="11"/>
      <c r="J572" s="11"/>
      <c r="K572" s="11"/>
      <c r="L572" s="115"/>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4"/>
      <c r="F573" s="114"/>
      <c r="G573" s="11"/>
      <c r="H573" s="11"/>
      <c r="I573" s="11"/>
      <c r="J573" s="11"/>
      <c r="K573" s="11"/>
      <c r="L573" s="115"/>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4"/>
      <c r="F574" s="114"/>
      <c r="G574" s="11"/>
      <c r="H574" s="11"/>
      <c r="I574" s="11"/>
      <c r="J574" s="11"/>
      <c r="K574" s="11"/>
      <c r="L574" s="115"/>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4"/>
      <c r="F575" s="114"/>
      <c r="G575" s="11"/>
      <c r="H575" s="11"/>
      <c r="I575" s="11"/>
      <c r="J575" s="11"/>
      <c r="K575" s="11"/>
      <c r="L575" s="115"/>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4"/>
      <c r="F576" s="114"/>
      <c r="G576" s="11"/>
      <c r="H576" s="11"/>
      <c r="I576" s="11"/>
      <c r="J576" s="11"/>
      <c r="K576" s="11"/>
      <c r="L576" s="115"/>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4"/>
      <c r="F577" s="114"/>
      <c r="G577" s="11"/>
      <c r="H577" s="11"/>
      <c r="I577" s="11"/>
      <c r="J577" s="11"/>
      <c r="K577" s="11"/>
      <c r="L577" s="115"/>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4"/>
      <c r="F578" s="114"/>
      <c r="G578" s="11"/>
      <c r="H578" s="11"/>
      <c r="I578" s="11"/>
      <c r="J578" s="11"/>
      <c r="K578" s="11"/>
      <c r="L578" s="115"/>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4"/>
      <c r="F579" s="114"/>
      <c r="G579" s="11"/>
      <c r="H579" s="11"/>
      <c r="I579" s="11"/>
      <c r="J579" s="11"/>
      <c r="K579" s="11"/>
      <c r="L579" s="115"/>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4"/>
      <c r="F580" s="114"/>
      <c r="G580" s="11"/>
      <c r="H580" s="11"/>
      <c r="I580" s="11"/>
      <c r="J580" s="11"/>
      <c r="K580" s="11"/>
      <c r="L580" s="115"/>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4"/>
      <c r="F581" s="114"/>
      <c r="G581" s="11"/>
      <c r="H581" s="11"/>
      <c r="I581" s="11"/>
      <c r="J581" s="11"/>
      <c r="K581" s="11"/>
      <c r="L581" s="115"/>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4"/>
      <c r="F582" s="114"/>
      <c r="G582" s="11"/>
      <c r="H582" s="11"/>
      <c r="I582" s="11"/>
      <c r="J582" s="11"/>
      <c r="K582" s="11"/>
      <c r="L582" s="115"/>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4"/>
      <c r="F583" s="114"/>
      <c r="G583" s="11"/>
      <c r="H583" s="11"/>
      <c r="I583" s="11"/>
      <c r="J583" s="11"/>
      <c r="K583" s="11"/>
      <c r="L583" s="115"/>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4"/>
      <c r="F584" s="114"/>
      <c r="G584" s="11"/>
      <c r="H584" s="11"/>
      <c r="I584" s="11"/>
      <c r="J584" s="11"/>
      <c r="K584" s="11"/>
      <c r="L584" s="115"/>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4"/>
      <c r="F585" s="114"/>
      <c r="G585" s="11"/>
      <c r="H585" s="11"/>
      <c r="I585" s="11"/>
      <c r="J585" s="11"/>
      <c r="K585" s="11"/>
      <c r="L585" s="115"/>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4"/>
      <c r="F586" s="114"/>
      <c r="G586" s="11"/>
      <c r="H586" s="11"/>
      <c r="I586" s="11"/>
      <c r="J586" s="11"/>
      <c r="K586" s="11"/>
      <c r="L586" s="115"/>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4"/>
      <c r="F587" s="114"/>
      <c r="G587" s="11"/>
      <c r="H587" s="11"/>
      <c r="I587" s="11"/>
      <c r="J587" s="11"/>
      <c r="K587" s="11"/>
      <c r="L587" s="115"/>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4"/>
      <c r="F588" s="114"/>
      <c r="G588" s="11"/>
      <c r="H588" s="11"/>
      <c r="I588" s="11"/>
      <c r="J588" s="11"/>
      <c r="K588" s="11"/>
      <c r="L588" s="115"/>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4"/>
      <c r="F589" s="114"/>
      <c r="G589" s="11"/>
      <c r="H589" s="11"/>
      <c r="I589" s="11"/>
      <c r="J589" s="11"/>
      <c r="K589" s="11"/>
      <c r="L589" s="115"/>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4"/>
      <c r="F590" s="114"/>
      <c r="G590" s="11"/>
      <c r="H590" s="11"/>
      <c r="I590" s="11"/>
      <c r="J590" s="11"/>
      <c r="K590" s="11"/>
      <c r="L590" s="115"/>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4"/>
      <c r="F591" s="114"/>
      <c r="G591" s="11"/>
      <c r="H591" s="11"/>
      <c r="I591" s="11"/>
      <c r="J591" s="11"/>
      <c r="K591" s="11"/>
      <c r="L591" s="115"/>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4"/>
      <c r="F592" s="114"/>
      <c r="G592" s="11"/>
      <c r="H592" s="11"/>
      <c r="I592" s="11"/>
      <c r="J592" s="11"/>
      <c r="K592" s="11"/>
      <c r="L592" s="115"/>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4"/>
      <c r="F593" s="114"/>
      <c r="G593" s="11"/>
      <c r="H593" s="11"/>
      <c r="I593" s="11"/>
      <c r="J593" s="11"/>
      <c r="K593" s="11"/>
      <c r="L593" s="115"/>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4"/>
      <c r="F594" s="114"/>
      <c r="G594" s="11"/>
      <c r="H594" s="11"/>
      <c r="I594" s="11"/>
      <c r="J594" s="11"/>
      <c r="K594" s="11"/>
      <c r="L594" s="115"/>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4"/>
      <c r="F595" s="114"/>
      <c r="G595" s="11"/>
      <c r="H595" s="11"/>
      <c r="I595" s="11"/>
      <c r="J595" s="11"/>
      <c r="K595" s="11"/>
      <c r="L595" s="115"/>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4"/>
      <c r="F596" s="114"/>
      <c r="G596" s="11"/>
      <c r="H596" s="11"/>
      <c r="I596" s="11"/>
      <c r="J596" s="11"/>
      <c r="K596" s="11"/>
      <c r="L596" s="115"/>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4"/>
      <c r="F597" s="114"/>
      <c r="G597" s="11"/>
      <c r="H597" s="11"/>
      <c r="I597" s="11"/>
      <c r="J597" s="11"/>
      <c r="K597" s="11"/>
      <c r="L597" s="115"/>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4"/>
      <c r="F598" s="114"/>
      <c r="G598" s="11"/>
      <c r="H598" s="11"/>
      <c r="I598" s="11"/>
      <c r="J598" s="11"/>
      <c r="K598" s="11"/>
      <c r="L598" s="115"/>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4"/>
      <c r="F599" s="114"/>
      <c r="G599" s="11"/>
      <c r="H599" s="11"/>
      <c r="I599" s="11"/>
      <c r="J599" s="11"/>
      <c r="K599" s="11"/>
      <c r="L599" s="115"/>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4"/>
      <c r="F600" s="114"/>
      <c r="G600" s="11"/>
      <c r="H600" s="11"/>
      <c r="I600" s="11"/>
      <c r="J600" s="11"/>
      <c r="K600" s="11"/>
      <c r="L600" s="115"/>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4"/>
      <c r="F601" s="114"/>
      <c r="G601" s="11"/>
      <c r="H601" s="11"/>
      <c r="I601" s="11"/>
      <c r="J601" s="11"/>
      <c r="K601" s="11"/>
      <c r="L601" s="115"/>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4"/>
      <c r="F602" s="114"/>
      <c r="G602" s="11"/>
      <c r="H602" s="11"/>
      <c r="I602" s="11"/>
      <c r="J602" s="11"/>
      <c r="K602" s="11"/>
      <c r="L602" s="115"/>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4"/>
      <c r="F603" s="114"/>
      <c r="G603" s="11"/>
      <c r="H603" s="11"/>
      <c r="I603" s="11"/>
      <c r="J603" s="11"/>
      <c r="K603" s="11"/>
      <c r="L603" s="115"/>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4"/>
      <c r="F604" s="114"/>
      <c r="G604" s="11"/>
      <c r="H604" s="11"/>
      <c r="I604" s="11"/>
      <c r="J604" s="11"/>
      <c r="K604" s="11"/>
      <c r="L604" s="115"/>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4"/>
      <c r="F605" s="114"/>
      <c r="G605" s="11"/>
      <c r="H605" s="11"/>
      <c r="I605" s="11"/>
      <c r="J605" s="11"/>
      <c r="K605" s="11"/>
      <c r="L605" s="115"/>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4"/>
      <c r="F606" s="114"/>
      <c r="G606" s="11"/>
      <c r="H606" s="11"/>
      <c r="I606" s="11"/>
      <c r="J606" s="11"/>
      <c r="K606" s="11"/>
      <c r="L606" s="115"/>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4"/>
      <c r="F607" s="114"/>
      <c r="G607" s="11"/>
      <c r="H607" s="11"/>
      <c r="I607" s="11"/>
      <c r="J607" s="11"/>
      <c r="K607" s="11"/>
      <c r="L607" s="115"/>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4"/>
      <c r="F608" s="114"/>
      <c r="G608" s="11"/>
      <c r="H608" s="11"/>
      <c r="I608" s="11"/>
      <c r="J608" s="11"/>
      <c r="K608" s="11"/>
      <c r="L608" s="115"/>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4"/>
      <c r="F609" s="114"/>
      <c r="G609" s="11"/>
      <c r="H609" s="11"/>
      <c r="I609" s="11"/>
      <c r="J609" s="11"/>
      <c r="K609" s="11"/>
      <c r="L609" s="115"/>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4"/>
      <c r="F610" s="114"/>
      <c r="G610" s="11"/>
      <c r="H610" s="11"/>
      <c r="I610" s="11"/>
      <c r="J610" s="11"/>
      <c r="K610" s="11"/>
      <c r="L610" s="115"/>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4"/>
      <c r="F611" s="114"/>
      <c r="G611" s="11"/>
      <c r="H611" s="11"/>
      <c r="I611" s="11"/>
      <c r="J611" s="11"/>
      <c r="K611" s="11"/>
      <c r="L611" s="115"/>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4"/>
      <c r="F612" s="114"/>
      <c r="G612" s="11"/>
      <c r="H612" s="11"/>
      <c r="I612" s="11"/>
      <c r="J612" s="11"/>
      <c r="K612" s="11"/>
      <c r="L612" s="115"/>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4"/>
      <c r="F613" s="114"/>
      <c r="G613" s="11"/>
      <c r="H613" s="11"/>
      <c r="I613" s="11"/>
      <c r="J613" s="11"/>
      <c r="K613" s="11"/>
      <c r="L613" s="115"/>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4"/>
      <c r="F614" s="114"/>
      <c r="G614" s="11"/>
      <c r="H614" s="11"/>
      <c r="I614" s="11"/>
      <c r="J614" s="11"/>
      <c r="K614" s="11"/>
      <c r="L614" s="115"/>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4"/>
      <c r="F615" s="114"/>
      <c r="G615" s="11"/>
      <c r="H615" s="11"/>
      <c r="I615" s="11"/>
      <c r="J615" s="11"/>
      <c r="K615" s="11"/>
      <c r="L615" s="115"/>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4"/>
      <c r="F616" s="114"/>
      <c r="G616" s="11"/>
      <c r="H616" s="11"/>
      <c r="I616" s="11"/>
      <c r="J616" s="11"/>
      <c r="K616" s="11"/>
      <c r="L616" s="115"/>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4"/>
      <c r="F617" s="114"/>
      <c r="G617" s="11"/>
      <c r="H617" s="11"/>
      <c r="I617" s="11"/>
      <c r="J617" s="11"/>
      <c r="K617" s="11"/>
      <c r="L617" s="115"/>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4"/>
      <c r="F618" s="114"/>
      <c r="G618" s="11"/>
      <c r="H618" s="11"/>
      <c r="I618" s="11"/>
      <c r="J618" s="11"/>
      <c r="K618" s="11"/>
      <c r="L618" s="115"/>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4"/>
      <c r="F619" s="114"/>
      <c r="G619" s="11"/>
      <c r="H619" s="11"/>
      <c r="I619" s="11"/>
      <c r="J619" s="11"/>
      <c r="K619" s="11"/>
      <c r="L619" s="115"/>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4"/>
      <c r="F620" s="114"/>
      <c r="G620" s="11"/>
      <c r="H620" s="11"/>
      <c r="I620" s="11"/>
      <c r="J620" s="11"/>
      <c r="K620" s="11"/>
      <c r="L620" s="115"/>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4"/>
      <c r="F621" s="114"/>
      <c r="G621" s="11"/>
      <c r="H621" s="11"/>
      <c r="I621" s="11"/>
      <c r="J621" s="11"/>
      <c r="K621" s="11"/>
      <c r="L621" s="115"/>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4"/>
      <c r="F622" s="114"/>
      <c r="G622" s="11"/>
      <c r="H622" s="11"/>
      <c r="I622" s="11"/>
      <c r="J622" s="11"/>
      <c r="K622" s="11"/>
      <c r="L622" s="115"/>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4"/>
      <c r="F623" s="114"/>
      <c r="G623" s="11"/>
      <c r="H623" s="11"/>
      <c r="I623" s="11"/>
      <c r="J623" s="11"/>
      <c r="K623" s="11"/>
      <c r="L623" s="115"/>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4"/>
      <c r="F624" s="114"/>
      <c r="G624" s="11"/>
      <c r="H624" s="11"/>
      <c r="I624" s="11"/>
      <c r="J624" s="11"/>
      <c r="K624" s="11"/>
      <c r="L624" s="115"/>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4"/>
      <c r="F625" s="114"/>
      <c r="G625" s="11"/>
      <c r="H625" s="11"/>
      <c r="I625" s="11"/>
      <c r="J625" s="11"/>
      <c r="K625" s="11"/>
      <c r="L625" s="115"/>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4"/>
      <c r="F626" s="114"/>
      <c r="G626" s="11"/>
      <c r="H626" s="11"/>
      <c r="I626" s="11"/>
      <c r="J626" s="11"/>
      <c r="K626" s="11"/>
      <c r="L626" s="115"/>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4"/>
      <c r="F627" s="114"/>
      <c r="G627" s="11"/>
      <c r="H627" s="11"/>
      <c r="I627" s="11"/>
      <c r="J627" s="11"/>
      <c r="K627" s="11"/>
      <c r="L627" s="115"/>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4"/>
      <c r="F628" s="114"/>
      <c r="G628" s="11"/>
      <c r="H628" s="11"/>
      <c r="I628" s="11"/>
      <c r="J628" s="11"/>
      <c r="K628" s="11"/>
      <c r="L628" s="115"/>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4"/>
      <c r="F629" s="114"/>
      <c r="G629" s="11"/>
      <c r="H629" s="11"/>
      <c r="I629" s="11"/>
      <c r="J629" s="11"/>
      <c r="K629" s="11"/>
      <c r="L629" s="115"/>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4"/>
      <c r="F630" s="114"/>
      <c r="G630" s="11"/>
      <c r="H630" s="11"/>
      <c r="I630" s="11"/>
      <c r="J630" s="11"/>
      <c r="K630" s="11"/>
      <c r="L630" s="115"/>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4"/>
      <c r="F631" s="114"/>
      <c r="G631" s="11"/>
      <c r="H631" s="11"/>
      <c r="I631" s="11"/>
      <c r="J631" s="11"/>
      <c r="K631" s="11"/>
      <c r="L631" s="115"/>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4"/>
      <c r="F632" s="114"/>
      <c r="G632" s="11"/>
      <c r="H632" s="11"/>
      <c r="I632" s="11"/>
      <c r="J632" s="11"/>
      <c r="K632" s="11"/>
      <c r="L632" s="115"/>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4"/>
      <c r="F633" s="114"/>
      <c r="G633" s="11"/>
      <c r="H633" s="11"/>
      <c r="I633" s="11"/>
      <c r="J633" s="11"/>
      <c r="K633" s="11"/>
      <c r="L633" s="115"/>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4"/>
      <c r="F634" s="114"/>
      <c r="G634" s="11"/>
      <c r="H634" s="11"/>
      <c r="I634" s="11"/>
      <c r="J634" s="11"/>
      <c r="K634" s="11"/>
      <c r="L634" s="115"/>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4"/>
      <c r="F635" s="114"/>
      <c r="G635" s="11"/>
      <c r="H635" s="11"/>
      <c r="I635" s="11"/>
      <c r="J635" s="11"/>
      <c r="K635" s="11"/>
      <c r="L635" s="115"/>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4"/>
      <c r="F636" s="114"/>
      <c r="G636" s="11"/>
      <c r="H636" s="11"/>
      <c r="I636" s="11"/>
      <c r="J636" s="11"/>
      <c r="K636" s="11"/>
      <c r="L636" s="115"/>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4"/>
      <c r="F637" s="114"/>
      <c r="G637" s="11"/>
      <c r="H637" s="11"/>
      <c r="I637" s="11"/>
      <c r="J637" s="11"/>
      <c r="K637" s="11"/>
      <c r="L637" s="115"/>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4"/>
      <c r="F638" s="114"/>
      <c r="G638" s="11"/>
      <c r="H638" s="11"/>
      <c r="I638" s="11"/>
      <c r="J638" s="11"/>
      <c r="K638" s="11"/>
      <c r="L638" s="115"/>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4"/>
      <c r="F639" s="114"/>
      <c r="G639" s="11"/>
      <c r="H639" s="11"/>
      <c r="I639" s="11"/>
      <c r="J639" s="11"/>
      <c r="K639" s="11"/>
      <c r="L639" s="115"/>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4"/>
      <c r="F640" s="114"/>
      <c r="G640" s="11"/>
      <c r="H640" s="11"/>
      <c r="I640" s="11"/>
      <c r="J640" s="11"/>
      <c r="K640" s="11"/>
      <c r="L640" s="115"/>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4"/>
      <c r="F641" s="114"/>
      <c r="G641" s="11"/>
      <c r="H641" s="11"/>
      <c r="I641" s="11"/>
      <c r="J641" s="11"/>
      <c r="K641" s="11"/>
      <c r="L641" s="115"/>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4"/>
      <c r="F642" s="114"/>
      <c r="G642" s="11"/>
      <c r="H642" s="11"/>
      <c r="I642" s="11"/>
      <c r="J642" s="11"/>
      <c r="K642" s="11"/>
      <c r="L642" s="115"/>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4"/>
      <c r="F643" s="114"/>
      <c r="G643" s="11"/>
      <c r="H643" s="11"/>
      <c r="I643" s="11"/>
      <c r="J643" s="11"/>
      <c r="K643" s="11"/>
      <c r="L643" s="115"/>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4"/>
      <c r="F644" s="114"/>
      <c r="G644" s="11"/>
      <c r="H644" s="11"/>
      <c r="I644" s="11"/>
      <c r="J644" s="11"/>
      <c r="K644" s="11"/>
      <c r="L644" s="115"/>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4"/>
      <c r="F645" s="114"/>
      <c r="G645" s="11"/>
      <c r="H645" s="11"/>
      <c r="I645" s="11"/>
      <c r="J645" s="11"/>
      <c r="K645" s="11"/>
      <c r="L645" s="115"/>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4"/>
      <c r="F646" s="114"/>
      <c r="G646" s="11"/>
      <c r="H646" s="11"/>
      <c r="I646" s="11"/>
      <c r="J646" s="11"/>
      <c r="K646" s="11"/>
      <c r="L646" s="115"/>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4"/>
      <c r="F647" s="114"/>
      <c r="G647" s="11"/>
      <c r="H647" s="11"/>
      <c r="I647" s="11"/>
      <c r="J647" s="11"/>
      <c r="K647" s="11"/>
      <c r="L647" s="115"/>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4"/>
      <c r="F648" s="114"/>
      <c r="G648" s="11"/>
      <c r="H648" s="11"/>
      <c r="I648" s="11"/>
      <c r="J648" s="11"/>
      <c r="K648" s="11"/>
      <c r="L648" s="115"/>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4"/>
      <c r="F649" s="114"/>
      <c r="G649" s="11"/>
      <c r="H649" s="11"/>
      <c r="I649" s="11"/>
      <c r="J649" s="11"/>
      <c r="K649" s="11"/>
      <c r="L649" s="115"/>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4"/>
      <c r="F650" s="114"/>
      <c r="G650" s="11"/>
      <c r="H650" s="11"/>
      <c r="I650" s="11"/>
      <c r="J650" s="11"/>
      <c r="K650" s="11"/>
      <c r="L650" s="115"/>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4"/>
      <c r="F651" s="114"/>
      <c r="G651" s="11"/>
      <c r="H651" s="11"/>
      <c r="I651" s="11"/>
      <c r="J651" s="11"/>
      <c r="K651" s="11"/>
      <c r="L651" s="115"/>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4"/>
      <c r="F652" s="114"/>
      <c r="G652" s="11"/>
      <c r="H652" s="11"/>
      <c r="I652" s="11"/>
      <c r="J652" s="11"/>
      <c r="K652" s="11"/>
      <c r="L652" s="115"/>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4"/>
      <c r="F653" s="114"/>
      <c r="G653" s="11"/>
      <c r="H653" s="11"/>
      <c r="I653" s="11"/>
      <c r="J653" s="11"/>
      <c r="K653" s="11"/>
      <c r="L653" s="115"/>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4"/>
      <c r="F654" s="114"/>
      <c r="G654" s="11"/>
      <c r="H654" s="11"/>
      <c r="I654" s="11"/>
      <c r="J654" s="11"/>
      <c r="K654" s="11"/>
      <c r="L654" s="115"/>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4"/>
      <c r="F655" s="114"/>
      <c r="G655" s="11"/>
      <c r="H655" s="11"/>
      <c r="I655" s="11"/>
      <c r="J655" s="11"/>
      <c r="K655" s="11"/>
      <c r="L655" s="115"/>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4"/>
      <c r="F656" s="114"/>
      <c r="G656" s="11"/>
      <c r="H656" s="11"/>
      <c r="I656" s="11"/>
      <c r="J656" s="11"/>
      <c r="K656" s="11"/>
      <c r="L656" s="115"/>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4"/>
      <c r="F657" s="114"/>
      <c r="G657" s="11"/>
      <c r="H657" s="11"/>
      <c r="I657" s="11"/>
      <c r="J657" s="11"/>
      <c r="K657" s="11"/>
      <c r="L657" s="115"/>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4"/>
      <c r="F658" s="114"/>
      <c r="G658" s="11"/>
      <c r="H658" s="11"/>
      <c r="I658" s="11"/>
      <c r="J658" s="11"/>
      <c r="K658" s="11"/>
      <c r="L658" s="115"/>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4"/>
      <c r="F659" s="114"/>
      <c r="G659" s="11"/>
      <c r="H659" s="11"/>
      <c r="I659" s="11"/>
      <c r="J659" s="11"/>
      <c r="K659" s="11"/>
      <c r="L659" s="115"/>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4"/>
      <c r="F660" s="114"/>
      <c r="G660" s="11"/>
      <c r="H660" s="11"/>
      <c r="I660" s="11"/>
      <c r="J660" s="11"/>
      <c r="K660" s="11"/>
      <c r="L660" s="115"/>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4"/>
      <c r="F661" s="114"/>
      <c r="G661" s="11"/>
      <c r="H661" s="11"/>
      <c r="I661" s="11"/>
      <c r="J661" s="11"/>
      <c r="K661" s="11"/>
      <c r="L661" s="115"/>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4"/>
      <c r="F662" s="114"/>
      <c r="G662" s="11"/>
      <c r="H662" s="11"/>
      <c r="I662" s="11"/>
      <c r="J662" s="11"/>
      <c r="K662" s="11"/>
      <c r="L662" s="115"/>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4"/>
      <c r="F663" s="114"/>
      <c r="G663" s="11"/>
      <c r="H663" s="11"/>
      <c r="I663" s="11"/>
      <c r="J663" s="11"/>
      <c r="K663" s="11"/>
      <c r="L663" s="115"/>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4"/>
      <c r="F664" s="114"/>
      <c r="G664" s="11"/>
      <c r="H664" s="11"/>
      <c r="I664" s="11"/>
      <c r="J664" s="11"/>
      <c r="K664" s="11"/>
      <c r="L664" s="115"/>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4"/>
      <c r="F665" s="114"/>
      <c r="G665" s="11"/>
      <c r="H665" s="11"/>
      <c r="I665" s="11"/>
      <c r="J665" s="11"/>
      <c r="K665" s="11"/>
      <c r="L665" s="115"/>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4"/>
      <c r="F666" s="114"/>
      <c r="G666" s="11"/>
      <c r="H666" s="11"/>
      <c r="I666" s="11"/>
      <c r="J666" s="11"/>
      <c r="K666" s="11"/>
      <c r="L666" s="115"/>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4"/>
      <c r="F667" s="114"/>
      <c r="G667" s="11"/>
      <c r="H667" s="11"/>
      <c r="I667" s="11"/>
      <c r="J667" s="11"/>
      <c r="K667" s="11"/>
      <c r="L667" s="115"/>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4"/>
      <c r="F668" s="114"/>
      <c r="G668" s="11"/>
      <c r="H668" s="11"/>
      <c r="I668" s="11"/>
      <c r="J668" s="11"/>
      <c r="K668" s="11"/>
      <c r="L668" s="115"/>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4"/>
      <c r="F669" s="114"/>
      <c r="G669" s="11"/>
      <c r="H669" s="11"/>
      <c r="I669" s="11"/>
      <c r="J669" s="11"/>
      <c r="K669" s="11"/>
      <c r="L669" s="115"/>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4"/>
      <c r="F670" s="114"/>
      <c r="G670" s="11"/>
      <c r="H670" s="11"/>
      <c r="I670" s="11"/>
      <c r="J670" s="11"/>
      <c r="K670" s="11"/>
      <c r="L670" s="115"/>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4"/>
      <c r="F671" s="114"/>
      <c r="G671" s="11"/>
      <c r="H671" s="11"/>
      <c r="I671" s="11"/>
      <c r="J671" s="11"/>
      <c r="K671" s="11"/>
      <c r="L671" s="115"/>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4"/>
      <c r="F672" s="114"/>
      <c r="G672" s="11"/>
      <c r="H672" s="11"/>
      <c r="I672" s="11"/>
      <c r="J672" s="11"/>
      <c r="K672" s="11"/>
      <c r="L672" s="115"/>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4"/>
      <c r="F673" s="114"/>
      <c r="G673" s="11"/>
      <c r="H673" s="11"/>
      <c r="I673" s="11"/>
      <c r="J673" s="11"/>
      <c r="K673" s="11"/>
      <c r="L673" s="115"/>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4"/>
      <c r="F674" s="114"/>
      <c r="G674" s="11"/>
      <c r="H674" s="11"/>
      <c r="I674" s="11"/>
      <c r="J674" s="11"/>
      <c r="K674" s="11"/>
      <c r="L674" s="115"/>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4"/>
      <c r="F675" s="114"/>
      <c r="G675" s="11"/>
      <c r="H675" s="11"/>
      <c r="I675" s="11"/>
      <c r="J675" s="11"/>
      <c r="K675" s="11"/>
      <c r="L675" s="115"/>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4"/>
      <c r="F676" s="114"/>
      <c r="G676" s="11"/>
      <c r="H676" s="11"/>
      <c r="I676" s="11"/>
      <c r="J676" s="11"/>
      <c r="K676" s="11"/>
      <c r="L676" s="115"/>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4"/>
      <c r="F677" s="114"/>
      <c r="G677" s="11"/>
      <c r="H677" s="11"/>
      <c r="I677" s="11"/>
      <c r="J677" s="11"/>
      <c r="K677" s="11"/>
      <c r="L677" s="115"/>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4"/>
      <c r="F678" s="114"/>
      <c r="G678" s="11"/>
      <c r="H678" s="11"/>
      <c r="I678" s="11"/>
      <c r="J678" s="11"/>
      <c r="K678" s="11"/>
      <c r="L678" s="115"/>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4"/>
      <c r="F679" s="114"/>
      <c r="G679" s="11"/>
      <c r="H679" s="11"/>
      <c r="I679" s="11"/>
      <c r="J679" s="11"/>
      <c r="K679" s="11"/>
      <c r="L679" s="115"/>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4"/>
      <c r="F680" s="114"/>
      <c r="G680" s="11"/>
      <c r="H680" s="11"/>
      <c r="I680" s="11"/>
      <c r="J680" s="11"/>
      <c r="K680" s="11"/>
      <c r="L680" s="115"/>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4"/>
      <c r="F681" s="114"/>
      <c r="G681" s="11"/>
      <c r="H681" s="11"/>
      <c r="I681" s="11"/>
      <c r="J681" s="11"/>
      <c r="K681" s="11"/>
      <c r="L681" s="115"/>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4"/>
      <c r="F682" s="114"/>
      <c r="G682" s="11"/>
      <c r="H682" s="11"/>
      <c r="I682" s="11"/>
      <c r="J682" s="11"/>
      <c r="K682" s="11"/>
      <c r="L682" s="115"/>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4"/>
      <c r="F683" s="114"/>
      <c r="G683" s="11"/>
      <c r="H683" s="11"/>
      <c r="I683" s="11"/>
      <c r="J683" s="11"/>
      <c r="K683" s="11"/>
      <c r="L683" s="115"/>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4"/>
      <c r="F684" s="114"/>
      <c r="G684" s="11"/>
      <c r="H684" s="11"/>
      <c r="I684" s="11"/>
      <c r="J684" s="11"/>
      <c r="K684" s="11"/>
      <c r="L684" s="115"/>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4"/>
      <c r="F685" s="114"/>
      <c r="G685" s="11"/>
      <c r="H685" s="11"/>
      <c r="I685" s="11"/>
      <c r="J685" s="11"/>
      <c r="K685" s="11"/>
      <c r="L685" s="115"/>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4"/>
      <c r="F686" s="114"/>
      <c r="G686" s="11"/>
      <c r="H686" s="11"/>
      <c r="I686" s="11"/>
      <c r="J686" s="11"/>
      <c r="K686" s="11"/>
      <c r="L686" s="115"/>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4"/>
      <c r="F687" s="114"/>
      <c r="G687" s="11"/>
      <c r="H687" s="11"/>
      <c r="I687" s="11"/>
      <c r="J687" s="11"/>
      <c r="K687" s="11"/>
      <c r="L687" s="115"/>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4"/>
      <c r="F688" s="114"/>
      <c r="G688" s="11"/>
      <c r="H688" s="11"/>
      <c r="I688" s="11"/>
      <c r="J688" s="11"/>
      <c r="K688" s="11"/>
      <c r="L688" s="115"/>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4"/>
      <c r="F689" s="114"/>
      <c r="G689" s="11"/>
      <c r="H689" s="11"/>
      <c r="I689" s="11"/>
      <c r="J689" s="11"/>
      <c r="K689" s="11"/>
      <c r="L689" s="115"/>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4"/>
      <c r="F690" s="114"/>
      <c r="G690" s="11"/>
      <c r="H690" s="11"/>
      <c r="I690" s="11"/>
      <c r="J690" s="11"/>
      <c r="K690" s="11"/>
      <c r="L690" s="115"/>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4"/>
      <c r="F691" s="114"/>
      <c r="G691" s="11"/>
      <c r="H691" s="11"/>
      <c r="I691" s="11"/>
      <c r="J691" s="11"/>
      <c r="K691" s="11"/>
      <c r="L691" s="115"/>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4"/>
      <c r="F692" s="114"/>
      <c r="G692" s="11"/>
      <c r="H692" s="11"/>
      <c r="I692" s="11"/>
      <c r="J692" s="11"/>
      <c r="K692" s="11"/>
      <c r="L692" s="115"/>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4"/>
      <c r="F693" s="114"/>
      <c r="G693" s="11"/>
      <c r="H693" s="11"/>
      <c r="I693" s="11"/>
      <c r="J693" s="11"/>
      <c r="K693" s="11"/>
      <c r="L693" s="115"/>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4"/>
      <c r="F694" s="114"/>
      <c r="G694" s="11"/>
      <c r="H694" s="11"/>
      <c r="I694" s="11"/>
      <c r="J694" s="11"/>
      <c r="K694" s="11"/>
      <c r="L694" s="115"/>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4"/>
      <c r="F695" s="114"/>
      <c r="G695" s="11"/>
      <c r="H695" s="11"/>
      <c r="I695" s="11"/>
      <c r="J695" s="11"/>
      <c r="K695" s="11"/>
      <c r="L695" s="115"/>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4"/>
      <c r="F696" s="114"/>
      <c r="G696" s="11"/>
      <c r="H696" s="11"/>
      <c r="I696" s="11"/>
      <c r="J696" s="11"/>
      <c r="K696" s="11"/>
      <c r="L696" s="115"/>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4"/>
      <c r="F697" s="114"/>
      <c r="G697" s="11"/>
      <c r="H697" s="11"/>
      <c r="I697" s="11"/>
      <c r="J697" s="11"/>
      <c r="K697" s="11"/>
      <c r="L697" s="115"/>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4"/>
      <c r="F698" s="114"/>
      <c r="G698" s="11"/>
      <c r="H698" s="11"/>
      <c r="I698" s="11"/>
      <c r="J698" s="11"/>
      <c r="K698" s="11"/>
      <c r="L698" s="115"/>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4"/>
      <c r="F699" s="114"/>
      <c r="G699" s="11"/>
      <c r="H699" s="11"/>
      <c r="I699" s="11"/>
      <c r="J699" s="11"/>
      <c r="K699" s="11"/>
      <c r="L699" s="115"/>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4"/>
      <c r="F700" s="114"/>
      <c r="G700" s="11"/>
      <c r="H700" s="11"/>
      <c r="I700" s="11"/>
      <c r="J700" s="11"/>
      <c r="K700" s="11"/>
      <c r="L700" s="115"/>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4"/>
      <c r="F701" s="114"/>
      <c r="G701" s="11"/>
      <c r="H701" s="11"/>
      <c r="I701" s="11"/>
      <c r="J701" s="11"/>
      <c r="K701" s="11"/>
      <c r="L701" s="115"/>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4"/>
      <c r="F702" s="114"/>
      <c r="G702" s="11"/>
      <c r="H702" s="11"/>
      <c r="I702" s="11"/>
      <c r="J702" s="11"/>
      <c r="K702" s="11"/>
      <c r="L702" s="115"/>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4"/>
      <c r="F703" s="114"/>
      <c r="G703" s="11"/>
      <c r="H703" s="11"/>
      <c r="I703" s="11"/>
      <c r="J703" s="11"/>
      <c r="K703" s="11"/>
      <c r="L703" s="115"/>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4"/>
      <c r="F704" s="114"/>
      <c r="G704" s="11"/>
      <c r="H704" s="11"/>
      <c r="I704" s="11"/>
      <c r="J704" s="11"/>
      <c r="K704" s="11"/>
      <c r="L704" s="115"/>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4"/>
      <c r="F705" s="114"/>
      <c r="G705" s="11"/>
      <c r="H705" s="11"/>
      <c r="I705" s="11"/>
      <c r="J705" s="11"/>
      <c r="K705" s="11"/>
      <c r="L705" s="115"/>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4"/>
      <c r="F706" s="114"/>
      <c r="G706" s="11"/>
      <c r="H706" s="11"/>
      <c r="I706" s="11"/>
      <c r="J706" s="11"/>
      <c r="K706" s="11"/>
      <c r="L706" s="115"/>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4"/>
      <c r="F707" s="114"/>
      <c r="G707" s="11"/>
      <c r="H707" s="11"/>
      <c r="I707" s="11"/>
      <c r="J707" s="11"/>
      <c r="K707" s="11"/>
      <c r="L707" s="115"/>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4"/>
      <c r="F708" s="114"/>
      <c r="G708" s="11"/>
      <c r="H708" s="11"/>
      <c r="I708" s="11"/>
      <c r="J708" s="11"/>
      <c r="K708" s="11"/>
      <c r="L708" s="115"/>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4"/>
      <c r="F709" s="114"/>
      <c r="G709" s="11"/>
      <c r="H709" s="11"/>
      <c r="I709" s="11"/>
      <c r="J709" s="11"/>
      <c r="K709" s="11"/>
      <c r="L709" s="115"/>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4"/>
      <c r="F710" s="114"/>
      <c r="G710" s="11"/>
      <c r="H710" s="11"/>
      <c r="I710" s="11"/>
      <c r="J710" s="11"/>
      <c r="K710" s="11"/>
      <c r="L710" s="115"/>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4"/>
      <c r="F711" s="114"/>
      <c r="G711" s="11"/>
      <c r="H711" s="11"/>
      <c r="I711" s="11"/>
      <c r="J711" s="11"/>
      <c r="K711" s="11"/>
      <c r="L711" s="115"/>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4"/>
      <c r="F712" s="114"/>
      <c r="G712" s="11"/>
      <c r="H712" s="11"/>
      <c r="I712" s="11"/>
      <c r="J712" s="11"/>
      <c r="K712" s="11"/>
      <c r="L712" s="115"/>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4"/>
      <c r="F713" s="114"/>
      <c r="G713" s="11"/>
      <c r="H713" s="11"/>
      <c r="I713" s="11"/>
      <c r="J713" s="11"/>
      <c r="K713" s="11"/>
      <c r="L713" s="115"/>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4"/>
      <c r="F714" s="114"/>
      <c r="G714" s="11"/>
      <c r="H714" s="11"/>
      <c r="I714" s="11"/>
      <c r="J714" s="11"/>
      <c r="K714" s="11"/>
      <c r="L714" s="115"/>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4"/>
      <c r="F715" s="114"/>
      <c r="G715" s="11"/>
      <c r="H715" s="11"/>
      <c r="I715" s="11"/>
      <c r="J715" s="11"/>
      <c r="K715" s="11"/>
      <c r="L715" s="115"/>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4"/>
      <c r="F716" s="114"/>
      <c r="G716" s="11"/>
      <c r="H716" s="11"/>
      <c r="I716" s="11"/>
      <c r="J716" s="11"/>
      <c r="K716" s="11"/>
      <c r="L716" s="115"/>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4"/>
      <c r="F717" s="114"/>
      <c r="G717" s="11"/>
      <c r="H717" s="11"/>
      <c r="I717" s="11"/>
      <c r="J717" s="11"/>
      <c r="K717" s="11"/>
      <c r="L717" s="115"/>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4"/>
      <c r="F718" s="114"/>
      <c r="G718" s="11"/>
      <c r="H718" s="11"/>
      <c r="I718" s="11"/>
      <c r="J718" s="11"/>
      <c r="K718" s="11"/>
      <c r="L718" s="115"/>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4"/>
      <c r="F719" s="114"/>
      <c r="G719" s="11"/>
      <c r="H719" s="11"/>
      <c r="I719" s="11"/>
      <c r="J719" s="11"/>
      <c r="K719" s="11"/>
      <c r="L719" s="115"/>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4"/>
      <c r="F720" s="114"/>
      <c r="G720" s="11"/>
      <c r="H720" s="11"/>
      <c r="I720" s="11"/>
      <c r="J720" s="11"/>
      <c r="K720" s="11"/>
      <c r="L720" s="115"/>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4"/>
      <c r="F721" s="114"/>
      <c r="G721" s="11"/>
      <c r="H721" s="11"/>
      <c r="I721" s="11"/>
      <c r="J721" s="11"/>
      <c r="K721" s="11"/>
      <c r="L721" s="115"/>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4"/>
      <c r="F722" s="114"/>
      <c r="G722" s="11"/>
      <c r="H722" s="11"/>
      <c r="I722" s="11"/>
      <c r="J722" s="11"/>
      <c r="K722" s="11"/>
      <c r="L722" s="115"/>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4"/>
      <c r="F723" s="114"/>
      <c r="G723" s="11"/>
      <c r="H723" s="11"/>
      <c r="I723" s="11"/>
      <c r="J723" s="11"/>
      <c r="K723" s="11"/>
      <c r="L723" s="115"/>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4"/>
      <c r="F724" s="114"/>
      <c r="G724" s="11"/>
      <c r="H724" s="11"/>
      <c r="I724" s="11"/>
      <c r="J724" s="11"/>
      <c r="K724" s="11"/>
      <c r="L724" s="115"/>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4"/>
      <c r="F725" s="114"/>
      <c r="G725" s="11"/>
      <c r="H725" s="11"/>
      <c r="I725" s="11"/>
      <c r="J725" s="11"/>
      <c r="K725" s="11"/>
      <c r="L725" s="115"/>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4"/>
      <c r="F726" s="114"/>
      <c r="G726" s="11"/>
      <c r="H726" s="11"/>
      <c r="I726" s="11"/>
      <c r="J726" s="11"/>
      <c r="K726" s="11"/>
      <c r="L726" s="115"/>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4"/>
      <c r="F727" s="114"/>
      <c r="G727" s="11"/>
      <c r="H727" s="11"/>
      <c r="I727" s="11"/>
      <c r="J727" s="11"/>
      <c r="K727" s="11"/>
      <c r="L727" s="115"/>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4"/>
      <c r="F728" s="114"/>
      <c r="G728" s="11"/>
      <c r="H728" s="11"/>
      <c r="I728" s="11"/>
      <c r="J728" s="11"/>
      <c r="K728" s="11"/>
      <c r="L728" s="115"/>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4"/>
      <c r="F729" s="114"/>
      <c r="G729" s="11"/>
      <c r="H729" s="11"/>
      <c r="I729" s="11"/>
      <c r="J729" s="11"/>
      <c r="K729" s="11"/>
      <c r="L729" s="115"/>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4"/>
      <c r="F730" s="114"/>
      <c r="G730" s="11"/>
      <c r="H730" s="11"/>
      <c r="I730" s="11"/>
      <c r="J730" s="11"/>
      <c r="K730" s="11"/>
      <c r="L730" s="115"/>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4"/>
      <c r="F731" s="114"/>
      <c r="G731" s="11"/>
      <c r="H731" s="11"/>
      <c r="I731" s="11"/>
      <c r="J731" s="11"/>
      <c r="K731" s="11"/>
      <c r="L731" s="115"/>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4"/>
      <c r="F732" s="114"/>
      <c r="G732" s="11"/>
      <c r="H732" s="11"/>
      <c r="I732" s="11"/>
      <c r="J732" s="11"/>
      <c r="K732" s="11"/>
      <c r="L732" s="115"/>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4"/>
      <c r="F733" s="114"/>
      <c r="G733" s="11"/>
      <c r="H733" s="11"/>
      <c r="I733" s="11"/>
      <c r="J733" s="11"/>
      <c r="K733" s="11"/>
      <c r="L733" s="115"/>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4"/>
      <c r="F734" s="114"/>
      <c r="G734" s="11"/>
      <c r="H734" s="11"/>
      <c r="I734" s="11"/>
      <c r="J734" s="11"/>
      <c r="K734" s="11"/>
      <c r="L734" s="115"/>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4"/>
      <c r="F735" s="114"/>
      <c r="G735" s="11"/>
      <c r="H735" s="11"/>
      <c r="I735" s="11"/>
      <c r="J735" s="11"/>
      <c r="K735" s="11"/>
      <c r="L735" s="115"/>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4"/>
      <c r="F736" s="114"/>
      <c r="G736" s="11"/>
      <c r="H736" s="11"/>
      <c r="I736" s="11"/>
      <c r="J736" s="11"/>
      <c r="K736" s="11"/>
      <c r="L736" s="115"/>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4"/>
      <c r="F737" s="114"/>
      <c r="G737" s="11"/>
      <c r="H737" s="11"/>
      <c r="I737" s="11"/>
      <c r="J737" s="11"/>
      <c r="K737" s="11"/>
      <c r="L737" s="115"/>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4"/>
      <c r="F738" s="114"/>
      <c r="G738" s="11"/>
      <c r="H738" s="11"/>
      <c r="I738" s="11"/>
      <c r="J738" s="11"/>
      <c r="K738" s="11"/>
      <c r="L738" s="115"/>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4"/>
      <c r="F739" s="114"/>
      <c r="G739" s="11"/>
      <c r="H739" s="11"/>
      <c r="I739" s="11"/>
      <c r="J739" s="11"/>
      <c r="K739" s="11"/>
      <c r="L739" s="115"/>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4"/>
      <c r="F740" s="114"/>
      <c r="G740" s="11"/>
      <c r="H740" s="11"/>
      <c r="I740" s="11"/>
      <c r="J740" s="11"/>
      <c r="K740" s="11"/>
      <c r="L740" s="115"/>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4"/>
      <c r="F741" s="114"/>
      <c r="G741" s="11"/>
      <c r="H741" s="11"/>
      <c r="I741" s="11"/>
      <c r="J741" s="11"/>
      <c r="K741" s="11"/>
      <c r="L741" s="115"/>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4"/>
      <c r="F742" s="114"/>
      <c r="G742" s="11"/>
      <c r="H742" s="11"/>
      <c r="I742" s="11"/>
      <c r="J742" s="11"/>
      <c r="K742" s="11"/>
      <c r="L742" s="115"/>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4"/>
      <c r="F743" s="114"/>
      <c r="G743" s="11"/>
      <c r="H743" s="11"/>
      <c r="I743" s="11"/>
      <c r="J743" s="11"/>
      <c r="K743" s="11"/>
      <c r="L743" s="115"/>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4"/>
      <c r="F744" s="114"/>
      <c r="G744" s="11"/>
      <c r="H744" s="11"/>
      <c r="I744" s="11"/>
      <c r="J744" s="11"/>
      <c r="K744" s="11"/>
      <c r="L744" s="115"/>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4"/>
      <c r="F745" s="114"/>
      <c r="G745" s="11"/>
      <c r="H745" s="11"/>
      <c r="I745" s="11"/>
      <c r="J745" s="11"/>
      <c r="K745" s="11"/>
      <c r="L745" s="115"/>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4"/>
      <c r="F746" s="114"/>
      <c r="G746" s="11"/>
      <c r="H746" s="11"/>
      <c r="I746" s="11"/>
      <c r="J746" s="11"/>
      <c r="K746" s="11"/>
      <c r="L746" s="115"/>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4"/>
      <c r="F747" s="114"/>
      <c r="G747" s="11"/>
      <c r="H747" s="11"/>
      <c r="I747" s="11"/>
      <c r="J747" s="11"/>
      <c r="K747" s="11"/>
      <c r="L747" s="115"/>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4"/>
      <c r="F748" s="114"/>
      <c r="G748" s="11"/>
      <c r="H748" s="11"/>
      <c r="I748" s="11"/>
      <c r="J748" s="11"/>
      <c r="K748" s="11"/>
      <c r="L748" s="115"/>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4"/>
      <c r="F749" s="114"/>
      <c r="G749" s="11"/>
      <c r="H749" s="11"/>
      <c r="I749" s="11"/>
      <c r="J749" s="11"/>
      <c r="K749" s="11"/>
      <c r="L749" s="115"/>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4"/>
      <c r="F750" s="114"/>
      <c r="G750" s="11"/>
      <c r="H750" s="11"/>
      <c r="I750" s="11"/>
      <c r="J750" s="11"/>
      <c r="K750" s="11"/>
      <c r="L750" s="115"/>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4"/>
      <c r="F751" s="114"/>
      <c r="G751" s="11"/>
      <c r="H751" s="11"/>
      <c r="I751" s="11"/>
      <c r="J751" s="11"/>
      <c r="K751" s="11"/>
      <c r="L751" s="115"/>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4"/>
      <c r="F752" s="114"/>
      <c r="G752" s="11"/>
      <c r="H752" s="11"/>
      <c r="I752" s="11"/>
      <c r="J752" s="11"/>
      <c r="K752" s="11"/>
      <c r="L752" s="115"/>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4"/>
      <c r="F753" s="114"/>
      <c r="G753" s="11"/>
      <c r="H753" s="11"/>
      <c r="I753" s="11"/>
      <c r="J753" s="11"/>
      <c r="K753" s="11"/>
      <c r="L753" s="115"/>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4"/>
      <c r="F754" s="114"/>
      <c r="G754" s="11"/>
      <c r="H754" s="11"/>
      <c r="I754" s="11"/>
      <c r="J754" s="11"/>
      <c r="K754" s="11"/>
      <c r="L754" s="115"/>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4"/>
      <c r="F755" s="114"/>
      <c r="G755" s="11"/>
      <c r="H755" s="11"/>
      <c r="I755" s="11"/>
      <c r="J755" s="11"/>
      <c r="K755" s="11"/>
      <c r="L755" s="115"/>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4"/>
      <c r="F756" s="114"/>
      <c r="G756" s="11"/>
      <c r="H756" s="11"/>
      <c r="I756" s="11"/>
      <c r="J756" s="11"/>
      <c r="K756" s="11"/>
      <c r="L756" s="115"/>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4"/>
      <c r="F757" s="114"/>
      <c r="G757" s="11"/>
      <c r="H757" s="11"/>
      <c r="I757" s="11"/>
      <c r="J757" s="11"/>
      <c r="K757" s="11"/>
      <c r="L757" s="115"/>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4"/>
      <c r="F758" s="114"/>
      <c r="G758" s="11"/>
      <c r="H758" s="11"/>
      <c r="I758" s="11"/>
      <c r="J758" s="11"/>
      <c r="K758" s="11"/>
      <c r="L758" s="115"/>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4"/>
      <c r="F759" s="114"/>
      <c r="G759" s="11"/>
      <c r="H759" s="11"/>
      <c r="I759" s="11"/>
      <c r="J759" s="11"/>
      <c r="K759" s="11"/>
      <c r="L759" s="115"/>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4"/>
      <c r="F760" s="114"/>
      <c r="G760" s="11"/>
      <c r="H760" s="11"/>
      <c r="I760" s="11"/>
      <c r="J760" s="11"/>
      <c r="K760" s="11"/>
      <c r="L760" s="115"/>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4"/>
      <c r="F761" s="114"/>
      <c r="G761" s="11"/>
      <c r="H761" s="11"/>
      <c r="I761" s="11"/>
      <c r="J761" s="11"/>
      <c r="K761" s="11"/>
      <c r="L761" s="115"/>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4"/>
      <c r="F762" s="114"/>
      <c r="G762" s="11"/>
      <c r="H762" s="11"/>
      <c r="I762" s="11"/>
      <c r="J762" s="11"/>
      <c r="K762" s="11"/>
      <c r="L762" s="115"/>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4"/>
      <c r="F763" s="114"/>
      <c r="G763" s="11"/>
      <c r="H763" s="11"/>
      <c r="I763" s="11"/>
      <c r="J763" s="11"/>
      <c r="K763" s="11"/>
      <c r="L763" s="115"/>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4"/>
      <c r="F764" s="114"/>
      <c r="G764" s="11"/>
      <c r="H764" s="11"/>
      <c r="I764" s="11"/>
      <c r="J764" s="11"/>
      <c r="K764" s="11"/>
      <c r="L764" s="115"/>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4"/>
      <c r="F765" s="114"/>
      <c r="G765" s="11"/>
      <c r="H765" s="11"/>
      <c r="I765" s="11"/>
      <c r="J765" s="11"/>
      <c r="K765" s="11"/>
      <c r="L765" s="115"/>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4"/>
      <c r="F766" s="114"/>
      <c r="G766" s="11"/>
      <c r="H766" s="11"/>
      <c r="I766" s="11"/>
      <c r="J766" s="11"/>
      <c r="K766" s="11"/>
      <c r="L766" s="115"/>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4"/>
      <c r="F767" s="114"/>
      <c r="G767" s="11"/>
      <c r="H767" s="11"/>
      <c r="I767" s="11"/>
      <c r="J767" s="11"/>
      <c r="K767" s="11"/>
      <c r="L767" s="115"/>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4"/>
      <c r="F768" s="114"/>
      <c r="G768" s="11"/>
      <c r="H768" s="11"/>
      <c r="I768" s="11"/>
      <c r="J768" s="11"/>
      <c r="K768" s="11"/>
      <c r="L768" s="115"/>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4"/>
      <c r="F769" s="114"/>
      <c r="G769" s="11"/>
      <c r="H769" s="11"/>
      <c r="I769" s="11"/>
      <c r="J769" s="11"/>
      <c r="K769" s="11"/>
      <c r="L769" s="115"/>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4"/>
      <c r="F770" s="114"/>
      <c r="G770" s="11"/>
      <c r="H770" s="11"/>
      <c r="I770" s="11"/>
      <c r="J770" s="11"/>
      <c r="K770" s="11"/>
      <c r="L770" s="115"/>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4"/>
      <c r="F771" s="114"/>
      <c r="G771" s="11"/>
      <c r="H771" s="11"/>
      <c r="I771" s="11"/>
      <c r="J771" s="11"/>
      <c r="K771" s="11"/>
      <c r="L771" s="115"/>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4"/>
      <c r="F772" s="114"/>
      <c r="G772" s="11"/>
      <c r="H772" s="11"/>
      <c r="I772" s="11"/>
      <c r="J772" s="11"/>
      <c r="K772" s="11"/>
      <c r="L772" s="115"/>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4"/>
      <c r="F773" s="114"/>
      <c r="G773" s="11"/>
      <c r="H773" s="11"/>
      <c r="I773" s="11"/>
      <c r="J773" s="11"/>
      <c r="K773" s="11"/>
      <c r="L773" s="115"/>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4"/>
      <c r="F774" s="114"/>
      <c r="G774" s="11"/>
      <c r="H774" s="11"/>
      <c r="I774" s="11"/>
      <c r="J774" s="11"/>
      <c r="K774" s="11"/>
      <c r="L774" s="115"/>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4"/>
      <c r="F775" s="114"/>
      <c r="G775" s="11"/>
      <c r="H775" s="11"/>
      <c r="I775" s="11"/>
      <c r="J775" s="11"/>
      <c r="K775" s="11"/>
      <c r="L775" s="115"/>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4"/>
      <c r="F776" s="114"/>
      <c r="G776" s="11"/>
      <c r="H776" s="11"/>
      <c r="I776" s="11"/>
      <c r="J776" s="11"/>
      <c r="K776" s="11"/>
      <c r="L776" s="115"/>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4"/>
      <c r="F777" s="114"/>
      <c r="G777" s="11"/>
      <c r="H777" s="11"/>
      <c r="I777" s="11"/>
      <c r="J777" s="11"/>
      <c r="K777" s="11"/>
      <c r="L777" s="115"/>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4"/>
      <c r="F778" s="114"/>
      <c r="G778" s="11"/>
      <c r="H778" s="11"/>
      <c r="I778" s="11"/>
      <c r="J778" s="11"/>
      <c r="K778" s="11"/>
      <c r="L778" s="115"/>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4"/>
      <c r="F779" s="114"/>
      <c r="G779" s="11"/>
      <c r="H779" s="11"/>
      <c r="I779" s="11"/>
      <c r="J779" s="11"/>
      <c r="K779" s="11"/>
      <c r="L779" s="115"/>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4"/>
      <c r="F780" s="114"/>
      <c r="G780" s="11"/>
      <c r="H780" s="11"/>
      <c r="I780" s="11"/>
      <c r="J780" s="11"/>
      <c r="K780" s="11"/>
      <c r="L780" s="115"/>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4"/>
      <c r="F781" s="114"/>
      <c r="G781" s="11"/>
      <c r="H781" s="11"/>
      <c r="I781" s="11"/>
      <c r="J781" s="11"/>
      <c r="K781" s="11"/>
      <c r="L781" s="115"/>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4"/>
      <c r="F782" s="114"/>
      <c r="G782" s="11"/>
      <c r="H782" s="11"/>
      <c r="I782" s="11"/>
      <c r="J782" s="11"/>
      <c r="K782" s="11"/>
      <c r="L782" s="115"/>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4"/>
      <c r="F783" s="114"/>
      <c r="G783" s="11"/>
      <c r="H783" s="11"/>
      <c r="I783" s="11"/>
      <c r="J783" s="11"/>
      <c r="K783" s="11"/>
      <c r="L783" s="115"/>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4"/>
      <c r="F784" s="114"/>
      <c r="G784" s="11"/>
      <c r="H784" s="11"/>
      <c r="I784" s="11"/>
      <c r="J784" s="11"/>
      <c r="K784" s="11"/>
      <c r="L784" s="115"/>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4"/>
      <c r="F785" s="114"/>
      <c r="G785" s="11"/>
      <c r="H785" s="11"/>
      <c r="I785" s="11"/>
      <c r="J785" s="11"/>
      <c r="K785" s="11"/>
      <c r="L785" s="115"/>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4"/>
      <c r="F786" s="114"/>
      <c r="G786" s="11"/>
      <c r="H786" s="11"/>
      <c r="I786" s="11"/>
      <c r="J786" s="11"/>
      <c r="K786" s="11"/>
      <c r="L786" s="115"/>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4"/>
      <c r="F787" s="114"/>
      <c r="G787" s="11"/>
      <c r="H787" s="11"/>
      <c r="I787" s="11"/>
      <c r="J787" s="11"/>
      <c r="K787" s="11"/>
      <c r="L787" s="115"/>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4"/>
      <c r="F788" s="114"/>
      <c r="G788" s="11"/>
      <c r="H788" s="11"/>
      <c r="I788" s="11"/>
      <c r="J788" s="11"/>
      <c r="K788" s="11"/>
      <c r="L788" s="115"/>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4"/>
      <c r="F789" s="114"/>
      <c r="G789" s="11"/>
      <c r="H789" s="11"/>
      <c r="I789" s="11"/>
      <c r="J789" s="11"/>
      <c r="K789" s="11"/>
      <c r="L789" s="115"/>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4"/>
      <c r="F790" s="114"/>
      <c r="G790" s="11"/>
      <c r="H790" s="11"/>
      <c r="I790" s="11"/>
      <c r="J790" s="11"/>
      <c r="K790" s="11"/>
      <c r="L790" s="115"/>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4"/>
      <c r="F791" s="114"/>
      <c r="G791" s="11"/>
      <c r="H791" s="11"/>
      <c r="I791" s="11"/>
      <c r="J791" s="11"/>
      <c r="K791" s="11"/>
      <c r="L791" s="115"/>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4"/>
      <c r="F792" s="114"/>
      <c r="G792" s="11"/>
      <c r="H792" s="11"/>
      <c r="I792" s="11"/>
      <c r="J792" s="11"/>
      <c r="K792" s="11"/>
      <c r="L792" s="115"/>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4"/>
      <c r="F793" s="114"/>
      <c r="G793" s="11"/>
      <c r="H793" s="11"/>
      <c r="I793" s="11"/>
      <c r="J793" s="11"/>
      <c r="K793" s="11"/>
      <c r="L793" s="115"/>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4"/>
      <c r="F794" s="114"/>
      <c r="G794" s="11"/>
      <c r="H794" s="11"/>
      <c r="I794" s="11"/>
      <c r="J794" s="11"/>
      <c r="K794" s="11"/>
      <c r="L794" s="115"/>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4"/>
      <c r="F795" s="114"/>
      <c r="G795" s="11"/>
      <c r="H795" s="11"/>
      <c r="I795" s="11"/>
      <c r="J795" s="11"/>
      <c r="K795" s="11"/>
      <c r="L795" s="115"/>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4"/>
      <c r="F796" s="114"/>
      <c r="G796" s="11"/>
      <c r="H796" s="11"/>
      <c r="I796" s="11"/>
      <c r="J796" s="11"/>
      <c r="K796" s="11"/>
      <c r="L796" s="115"/>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4"/>
      <c r="F797" s="114"/>
      <c r="G797" s="11"/>
      <c r="H797" s="11"/>
      <c r="I797" s="11"/>
      <c r="J797" s="11"/>
      <c r="K797" s="11"/>
      <c r="L797" s="115"/>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4"/>
      <c r="F798" s="114"/>
      <c r="G798" s="11"/>
      <c r="H798" s="11"/>
      <c r="I798" s="11"/>
      <c r="J798" s="11"/>
      <c r="K798" s="11"/>
      <c r="L798" s="115"/>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4"/>
      <c r="F799" s="114"/>
      <c r="G799" s="11"/>
      <c r="H799" s="11"/>
      <c r="I799" s="11"/>
      <c r="J799" s="11"/>
      <c r="K799" s="11"/>
      <c r="L799" s="115"/>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4"/>
      <c r="F800" s="114"/>
      <c r="G800" s="11"/>
      <c r="H800" s="11"/>
      <c r="I800" s="11"/>
      <c r="J800" s="11"/>
      <c r="K800" s="11"/>
      <c r="L800" s="115"/>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4"/>
      <c r="F801" s="114"/>
      <c r="G801" s="11"/>
      <c r="H801" s="11"/>
      <c r="I801" s="11"/>
      <c r="J801" s="11"/>
      <c r="K801" s="11"/>
      <c r="L801" s="115"/>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4"/>
      <c r="F802" s="114"/>
      <c r="G802" s="11"/>
      <c r="H802" s="11"/>
      <c r="I802" s="11"/>
      <c r="J802" s="11"/>
      <c r="K802" s="11"/>
      <c r="L802" s="115"/>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4"/>
      <c r="F803" s="114"/>
      <c r="G803" s="11"/>
      <c r="H803" s="11"/>
      <c r="I803" s="11"/>
      <c r="J803" s="11"/>
      <c r="K803" s="11"/>
      <c r="L803" s="115"/>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4"/>
      <c r="F804" s="114"/>
      <c r="G804" s="11"/>
      <c r="H804" s="11"/>
      <c r="I804" s="11"/>
      <c r="J804" s="11"/>
      <c r="K804" s="11"/>
      <c r="L804" s="115"/>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4"/>
      <c r="F805" s="114"/>
      <c r="G805" s="11"/>
      <c r="H805" s="11"/>
      <c r="I805" s="11"/>
      <c r="J805" s="11"/>
      <c r="K805" s="11"/>
      <c r="L805" s="115"/>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4"/>
      <c r="F806" s="114"/>
      <c r="G806" s="11"/>
      <c r="H806" s="11"/>
      <c r="I806" s="11"/>
      <c r="J806" s="11"/>
      <c r="K806" s="11"/>
      <c r="L806" s="115"/>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4"/>
      <c r="F807" s="114"/>
      <c r="G807" s="11"/>
      <c r="H807" s="11"/>
      <c r="I807" s="11"/>
      <c r="J807" s="11"/>
      <c r="K807" s="11"/>
      <c r="L807" s="115"/>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4"/>
      <c r="F808" s="114"/>
      <c r="G808" s="11"/>
      <c r="H808" s="11"/>
      <c r="I808" s="11"/>
      <c r="J808" s="11"/>
      <c r="K808" s="11"/>
      <c r="L808" s="115"/>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4"/>
      <c r="F809" s="114"/>
      <c r="G809" s="11"/>
      <c r="H809" s="11"/>
      <c r="I809" s="11"/>
      <c r="J809" s="11"/>
      <c r="K809" s="11"/>
      <c r="L809" s="115"/>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4"/>
      <c r="F810" s="114"/>
      <c r="G810" s="11"/>
      <c r="H810" s="11"/>
      <c r="I810" s="11"/>
      <c r="J810" s="11"/>
      <c r="K810" s="11"/>
      <c r="L810" s="115"/>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4"/>
      <c r="F811" s="114"/>
      <c r="G811" s="11"/>
      <c r="H811" s="11"/>
      <c r="I811" s="11"/>
      <c r="J811" s="11"/>
      <c r="K811" s="11"/>
      <c r="L811" s="115"/>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4"/>
      <c r="F812" s="114"/>
      <c r="G812" s="11"/>
      <c r="H812" s="11"/>
      <c r="I812" s="11"/>
      <c r="J812" s="11"/>
      <c r="K812" s="11"/>
      <c r="L812" s="115"/>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4"/>
      <c r="F813" s="114"/>
      <c r="G813" s="11"/>
      <c r="H813" s="11"/>
      <c r="I813" s="11"/>
      <c r="J813" s="11"/>
      <c r="K813" s="11"/>
      <c r="L813" s="115"/>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4"/>
      <c r="F814" s="114"/>
      <c r="G814" s="11"/>
      <c r="H814" s="11"/>
      <c r="I814" s="11"/>
      <c r="J814" s="11"/>
      <c r="K814" s="11"/>
      <c r="L814" s="115"/>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4"/>
      <c r="F815" s="114"/>
      <c r="G815" s="11"/>
      <c r="H815" s="11"/>
      <c r="I815" s="11"/>
      <c r="J815" s="11"/>
      <c r="K815" s="11"/>
      <c r="L815" s="115"/>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4"/>
      <c r="F816" s="114"/>
      <c r="G816" s="11"/>
      <c r="H816" s="11"/>
      <c r="I816" s="11"/>
      <c r="J816" s="11"/>
      <c r="K816" s="11"/>
      <c r="L816" s="115"/>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4"/>
      <c r="F817" s="114"/>
      <c r="G817" s="11"/>
      <c r="H817" s="11"/>
      <c r="I817" s="11"/>
      <c r="J817" s="11"/>
      <c r="K817" s="11"/>
      <c r="L817" s="115"/>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4"/>
      <c r="F818" s="114"/>
      <c r="G818" s="11"/>
      <c r="H818" s="11"/>
      <c r="I818" s="11"/>
      <c r="J818" s="11"/>
      <c r="K818" s="11"/>
      <c r="L818" s="115"/>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4"/>
      <c r="F819" s="114"/>
      <c r="G819" s="11"/>
      <c r="H819" s="11"/>
      <c r="I819" s="11"/>
      <c r="J819" s="11"/>
      <c r="K819" s="11"/>
      <c r="L819" s="115"/>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4"/>
      <c r="F820" s="114"/>
      <c r="G820" s="11"/>
      <c r="H820" s="11"/>
      <c r="I820" s="11"/>
      <c r="J820" s="11"/>
      <c r="K820" s="11"/>
      <c r="L820" s="115"/>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4"/>
      <c r="F821" s="114"/>
      <c r="G821" s="11"/>
      <c r="H821" s="11"/>
      <c r="I821" s="11"/>
      <c r="J821" s="11"/>
      <c r="K821" s="11"/>
      <c r="L821" s="115"/>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4"/>
      <c r="F822" s="114"/>
      <c r="G822" s="11"/>
      <c r="H822" s="11"/>
      <c r="I822" s="11"/>
      <c r="J822" s="11"/>
      <c r="K822" s="11"/>
      <c r="L822" s="115"/>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4"/>
      <c r="F823" s="114"/>
      <c r="G823" s="11"/>
      <c r="H823" s="11"/>
      <c r="I823" s="11"/>
      <c r="J823" s="11"/>
      <c r="K823" s="11"/>
      <c r="L823" s="115"/>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4"/>
      <c r="F824" s="114"/>
      <c r="G824" s="11"/>
      <c r="H824" s="11"/>
      <c r="I824" s="11"/>
      <c r="J824" s="11"/>
      <c r="K824" s="11"/>
      <c r="L824" s="115"/>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4"/>
      <c r="F825" s="114"/>
      <c r="G825" s="11"/>
      <c r="H825" s="11"/>
      <c r="I825" s="11"/>
      <c r="J825" s="11"/>
      <c r="K825" s="11"/>
      <c r="L825" s="115"/>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4"/>
      <c r="F826" s="114"/>
      <c r="G826" s="11"/>
      <c r="H826" s="11"/>
      <c r="I826" s="11"/>
      <c r="J826" s="11"/>
      <c r="K826" s="11"/>
      <c r="L826" s="115"/>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4"/>
      <c r="F827" s="114"/>
      <c r="G827" s="11"/>
      <c r="H827" s="11"/>
      <c r="I827" s="11"/>
      <c r="J827" s="11"/>
      <c r="K827" s="11"/>
      <c r="L827" s="115"/>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4"/>
      <c r="F828" s="114"/>
      <c r="G828" s="11"/>
      <c r="H828" s="11"/>
      <c r="I828" s="11"/>
      <c r="J828" s="11"/>
      <c r="K828" s="11"/>
      <c r="L828" s="115"/>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4"/>
      <c r="F829" s="114"/>
      <c r="G829" s="11"/>
      <c r="H829" s="11"/>
      <c r="I829" s="11"/>
      <c r="J829" s="11"/>
      <c r="K829" s="11"/>
      <c r="L829" s="115"/>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4"/>
      <c r="F830" s="114"/>
      <c r="G830" s="11"/>
      <c r="H830" s="11"/>
      <c r="I830" s="11"/>
      <c r="J830" s="11"/>
      <c r="K830" s="11"/>
      <c r="L830" s="115"/>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4"/>
      <c r="F831" s="114"/>
      <c r="G831" s="11"/>
      <c r="H831" s="11"/>
      <c r="I831" s="11"/>
      <c r="J831" s="11"/>
      <c r="K831" s="11"/>
      <c r="L831" s="115"/>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4"/>
      <c r="F832" s="114"/>
      <c r="G832" s="11"/>
      <c r="H832" s="11"/>
      <c r="I832" s="11"/>
      <c r="J832" s="11"/>
      <c r="K832" s="11"/>
      <c r="L832" s="115"/>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4"/>
      <c r="F833" s="114"/>
      <c r="G833" s="11"/>
      <c r="H833" s="11"/>
      <c r="I833" s="11"/>
      <c r="J833" s="11"/>
      <c r="K833" s="11"/>
      <c r="L833" s="115"/>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4"/>
      <c r="F834" s="114"/>
      <c r="G834" s="11"/>
      <c r="H834" s="11"/>
      <c r="I834" s="11"/>
      <c r="J834" s="11"/>
      <c r="K834" s="11"/>
      <c r="L834" s="115"/>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4"/>
      <c r="F835" s="114"/>
      <c r="G835" s="11"/>
      <c r="H835" s="11"/>
      <c r="I835" s="11"/>
      <c r="J835" s="11"/>
      <c r="K835" s="11"/>
      <c r="L835" s="115"/>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4"/>
      <c r="F836" s="114"/>
      <c r="G836" s="11"/>
      <c r="H836" s="11"/>
      <c r="I836" s="11"/>
      <c r="J836" s="11"/>
      <c r="K836" s="11"/>
      <c r="L836" s="115"/>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4"/>
      <c r="F837" s="114"/>
      <c r="G837" s="11"/>
      <c r="H837" s="11"/>
      <c r="I837" s="11"/>
      <c r="J837" s="11"/>
      <c r="K837" s="11"/>
      <c r="L837" s="115"/>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4"/>
      <c r="F838" s="114"/>
      <c r="G838" s="11"/>
      <c r="H838" s="11"/>
      <c r="I838" s="11"/>
      <c r="J838" s="11"/>
      <c r="K838" s="11"/>
      <c r="L838" s="115"/>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4"/>
      <c r="F839" s="114"/>
      <c r="G839" s="11"/>
      <c r="H839" s="11"/>
      <c r="I839" s="11"/>
      <c r="J839" s="11"/>
      <c r="K839" s="11"/>
      <c r="L839" s="115"/>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4"/>
      <c r="F840" s="114"/>
      <c r="G840" s="11"/>
      <c r="H840" s="11"/>
      <c r="I840" s="11"/>
      <c r="J840" s="11"/>
      <c r="K840" s="11"/>
      <c r="L840" s="115"/>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4"/>
      <c r="F841" s="114"/>
      <c r="G841" s="11"/>
      <c r="H841" s="11"/>
      <c r="I841" s="11"/>
      <c r="J841" s="11"/>
      <c r="K841" s="11"/>
      <c r="L841" s="115"/>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4"/>
      <c r="F842" s="114"/>
      <c r="G842" s="11"/>
      <c r="H842" s="11"/>
      <c r="I842" s="11"/>
      <c r="J842" s="11"/>
      <c r="K842" s="11"/>
      <c r="L842" s="115"/>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4"/>
      <c r="F843" s="114"/>
      <c r="G843" s="11"/>
      <c r="H843" s="11"/>
      <c r="I843" s="11"/>
      <c r="J843" s="11"/>
      <c r="K843" s="11"/>
      <c r="L843" s="115"/>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4"/>
      <c r="F844" s="114"/>
      <c r="G844" s="11"/>
      <c r="H844" s="11"/>
      <c r="I844" s="11"/>
      <c r="J844" s="11"/>
      <c r="K844" s="11"/>
      <c r="L844" s="115"/>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4"/>
      <c r="F845" s="114"/>
      <c r="G845" s="11"/>
      <c r="H845" s="11"/>
      <c r="I845" s="11"/>
      <c r="J845" s="11"/>
      <c r="K845" s="11"/>
      <c r="L845" s="115"/>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4"/>
      <c r="F846" s="114"/>
      <c r="G846" s="11"/>
      <c r="H846" s="11"/>
      <c r="I846" s="11"/>
      <c r="J846" s="11"/>
      <c r="K846" s="11"/>
      <c r="L846" s="115"/>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4"/>
      <c r="F847" s="114"/>
      <c r="G847" s="11"/>
      <c r="H847" s="11"/>
      <c r="I847" s="11"/>
      <c r="J847" s="11"/>
      <c r="K847" s="11"/>
      <c r="L847" s="115"/>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4"/>
      <c r="F848" s="114"/>
      <c r="G848" s="11"/>
      <c r="H848" s="11"/>
      <c r="I848" s="11"/>
      <c r="J848" s="11"/>
      <c r="K848" s="11"/>
      <c r="L848" s="115"/>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4"/>
      <c r="F849" s="114"/>
      <c r="G849" s="11"/>
      <c r="H849" s="11"/>
      <c r="I849" s="11"/>
      <c r="J849" s="11"/>
      <c r="K849" s="11"/>
      <c r="L849" s="115"/>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4"/>
      <c r="F850" s="114"/>
      <c r="G850" s="11"/>
      <c r="H850" s="11"/>
      <c r="I850" s="11"/>
      <c r="J850" s="11"/>
      <c r="K850" s="11"/>
      <c r="L850" s="115"/>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4"/>
      <c r="F851" s="114"/>
      <c r="G851" s="11"/>
      <c r="H851" s="11"/>
      <c r="I851" s="11"/>
      <c r="J851" s="11"/>
      <c r="K851" s="11"/>
      <c r="L851" s="115"/>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4"/>
      <c r="F852" s="114"/>
      <c r="G852" s="11"/>
      <c r="H852" s="11"/>
      <c r="I852" s="11"/>
      <c r="J852" s="11"/>
      <c r="K852" s="11"/>
      <c r="L852" s="115"/>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4"/>
      <c r="F853" s="114"/>
      <c r="G853" s="11"/>
      <c r="H853" s="11"/>
      <c r="I853" s="11"/>
      <c r="J853" s="11"/>
      <c r="K853" s="11"/>
      <c r="L853" s="115"/>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4"/>
      <c r="F854" s="114"/>
      <c r="G854" s="11"/>
      <c r="H854" s="11"/>
      <c r="I854" s="11"/>
      <c r="J854" s="11"/>
      <c r="K854" s="11"/>
      <c r="L854" s="115"/>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4"/>
      <c r="F855" s="114"/>
      <c r="G855" s="11"/>
      <c r="H855" s="11"/>
      <c r="I855" s="11"/>
      <c r="J855" s="11"/>
      <c r="K855" s="11"/>
      <c r="L855" s="115"/>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4"/>
      <c r="F856" s="114"/>
      <c r="G856" s="11"/>
      <c r="H856" s="11"/>
      <c r="I856" s="11"/>
      <c r="J856" s="11"/>
      <c r="K856" s="11"/>
      <c r="L856" s="115"/>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4"/>
      <c r="F857" s="114"/>
      <c r="G857" s="11"/>
      <c r="H857" s="11"/>
      <c r="I857" s="11"/>
      <c r="J857" s="11"/>
      <c r="K857" s="11"/>
      <c r="L857" s="115"/>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4"/>
      <c r="F858" s="114"/>
      <c r="G858" s="11"/>
      <c r="H858" s="11"/>
      <c r="I858" s="11"/>
      <c r="J858" s="11"/>
      <c r="K858" s="11"/>
      <c r="L858" s="115"/>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4"/>
      <c r="F859" s="114"/>
      <c r="G859" s="11"/>
      <c r="H859" s="11"/>
      <c r="I859" s="11"/>
      <c r="J859" s="11"/>
      <c r="K859" s="11"/>
      <c r="L859" s="115"/>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4"/>
      <c r="F860" s="114"/>
      <c r="G860" s="11"/>
      <c r="H860" s="11"/>
      <c r="I860" s="11"/>
      <c r="J860" s="11"/>
      <c r="K860" s="11"/>
      <c r="L860" s="115"/>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4"/>
      <c r="F861" s="114"/>
      <c r="G861" s="11"/>
      <c r="H861" s="11"/>
      <c r="I861" s="11"/>
      <c r="J861" s="11"/>
      <c r="K861" s="11"/>
      <c r="L861" s="115"/>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4"/>
      <c r="F862" s="114"/>
      <c r="G862" s="11"/>
      <c r="H862" s="11"/>
      <c r="I862" s="11"/>
      <c r="J862" s="11"/>
      <c r="K862" s="11"/>
      <c r="L862" s="115"/>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4"/>
      <c r="F863" s="114"/>
      <c r="G863" s="11"/>
      <c r="H863" s="11"/>
      <c r="I863" s="11"/>
      <c r="J863" s="11"/>
      <c r="K863" s="11"/>
      <c r="L863" s="115"/>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4"/>
      <c r="F864" s="114"/>
      <c r="G864" s="11"/>
      <c r="H864" s="11"/>
      <c r="I864" s="11"/>
      <c r="J864" s="11"/>
      <c r="K864" s="11"/>
      <c r="L864" s="115"/>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4"/>
      <c r="F865" s="114"/>
      <c r="G865" s="11"/>
      <c r="H865" s="11"/>
      <c r="I865" s="11"/>
      <c r="J865" s="11"/>
      <c r="K865" s="11"/>
      <c r="L865" s="115"/>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4"/>
      <c r="F866" s="114"/>
      <c r="G866" s="11"/>
      <c r="H866" s="11"/>
      <c r="I866" s="11"/>
      <c r="J866" s="11"/>
      <c r="K866" s="11"/>
      <c r="L866" s="115"/>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4"/>
      <c r="F867" s="114"/>
      <c r="G867" s="11"/>
      <c r="H867" s="11"/>
      <c r="I867" s="11"/>
      <c r="J867" s="11"/>
      <c r="K867" s="11"/>
      <c r="L867" s="115"/>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4"/>
      <c r="F868" s="114"/>
      <c r="G868" s="11"/>
      <c r="H868" s="11"/>
      <c r="I868" s="11"/>
      <c r="J868" s="11"/>
      <c r="K868" s="11"/>
      <c r="L868" s="115"/>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4"/>
      <c r="F869" s="114"/>
      <c r="G869" s="11"/>
      <c r="H869" s="11"/>
      <c r="I869" s="11"/>
      <c r="J869" s="11"/>
      <c r="K869" s="11"/>
      <c r="L869" s="115"/>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4"/>
      <c r="F870" s="114"/>
      <c r="G870" s="11"/>
      <c r="H870" s="11"/>
      <c r="I870" s="11"/>
      <c r="J870" s="11"/>
      <c r="K870" s="11"/>
      <c r="L870" s="115"/>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4"/>
      <c r="F871" s="114"/>
      <c r="G871" s="11"/>
      <c r="H871" s="11"/>
      <c r="I871" s="11"/>
      <c r="J871" s="11"/>
      <c r="K871" s="11"/>
      <c r="L871" s="115"/>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4"/>
      <c r="F872" s="114"/>
      <c r="G872" s="11"/>
      <c r="H872" s="11"/>
      <c r="I872" s="11"/>
      <c r="J872" s="11"/>
      <c r="K872" s="11"/>
      <c r="L872" s="115"/>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4"/>
      <c r="F873" s="114"/>
      <c r="G873" s="11"/>
      <c r="H873" s="11"/>
      <c r="I873" s="11"/>
      <c r="J873" s="11"/>
      <c r="K873" s="11"/>
      <c r="L873" s="115"/>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4"/>
      <c r="F874" s="114"/>
      <c r="G874" s="11"/>
      <c r="H874" s="11"/>
      <c r="I874" s="11"/>
      <c r="J874" s="11"/>
      <c r="K874" s="11"/>
      <c r="L874" s="115"/>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4"/>
      <c r="F875" s="114"/>
      <c r="G875" s="11"/>
      <c r="H875" s="11"/>
      <c r="I875" s="11"/>
      <c r="J875" s="11"/>
      <c r="K875" s="11"/>
      <c r="L875" s="115"/>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4"/>
      <c r="F876" s="114"/>
      <c r="G876" s="11"/>
      <c r="H876" s="11"/>
      <c r="I876" s="11"/>
      <c r="J876" s="11"/>
      <c r="K876" s="11"/>
      <c r="L876" s="115"/>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4"/>
      <c r="F877" s="114"/>
      <c r="G877" s="11"/>
      <c r="H877" s="11"/>
      <c r="I877" s="11"/>
      <c r="J877" s="11"/>
      <c r="K877" s="11"/>
      <c r="L877" s="115"/>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4"/>
      <c r="F878" s="114"/>
      <c r="G878" s="11"/>
      <c r="H878" s="11"/>
      <c r="I878" s="11"/>
      <c r="J878" s="11"/>
      <c r="K878" s="11"/>
      <c r="L878" s="115"/>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4"/>
      <c r="F879" s="114"/>
      <c r="G879" s="11"/>
      <c r="H879" s="11"/>
      <c r="I879" s="11"/>
      <c r="J879" s="11"/>
      <c r="K879" s="11"/>
      <c r="L879" s="115"/>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4"/>
      <c r="F880" s="114"/>
      <c r="G880" s="11"/>
      <c r="H880" s="11"/>
      <c r="I880" s="11"/>
      <c r="J880" s="11"/>
      <c r="K880" s="11"/>
      <c r="L880" s="115"/>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4"/>
      <c r="F881" s="114"/>
      <c r="G881" s="11"/>
      <c r="H881" s="11"/>
      <c r="I881" s="11"/>
      <c r="J881" s="11"/>
      <c r="K881" s="11"/>
      <c r="L881" s="115"/>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4"/>
      <c r="F882" s="114"/>
      <c r="G882" s="11"/>
      <c r="H882" s="11"/>
      <c r="I882" s="11"/>
      <c r="J882" s="11"/>
      <c r="K882" s="11"/>
      <c r="L882" s="115"/>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4"/>
      <c r="F883" s="114"/>
      <c r="G883" s="11"/>
      <c r="H883" s="11"/>
      <c r="I883" s="11"/>
      <c r="J883" s="11"/>
      <c r="K883" s="11"/>
      <c r="L883" s="115"/>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4"/>
      <c r="F884" s="114"/>
      <c r="G884" s="11"/>
      <c r="H884" s="11"/>
      <c r="I884" s="11"/>
      <c r="J884" s="11"/>
      <c r="K884" s="11"/>
      <c r="L884" s="115"/>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4"/>
      <c r="F885" s="114"/>
      <c r="G885" s="11"/>
      <c r="H885" s="11"/>
      <c r="I885" s="11"/>
      <c r="J885" s="11"/>
      <c r="K885" s="11"/>
      <c r="L885" s="115"/>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4"/>
      <c r="F886" s="114"/>
      <c r="G886" s="11"/>
      <c r="H886" s="11"/>
      <c r="I886" s="11"/>
      <c r="J886" s="11"/>
      <c r="K886" s="11"/>
      <c r="L886" s="115"/>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4"/>
      <c r="F887" s="114"/>
      <c r="G887" s="11"/>
      <c r="H887" s="11"/>
      <c r="I887" s="11"/>
      <c r="J887" s="11"/>
      <c r="K887" s="11"/>
      <c r="L887" s="115"/>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4"/>
      <c r="F888" s="114"/>
      <c r="G888" s="11"/>
      <c r="H888" s="11"/>
      <c r="I888" s="11"/>
      <c r="J888" s="11"/>
      <c r="K888" s="11"/>
      <c r="L888" s="115"/>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4"/>
      <c r="F889" s="114"/>
      <c r="G889" s="11"/>
      <c r="H889" s="11"/>
      <c r="I889" s="11"/>
      <c r="J889" s="11"/>
      <c r="K889" s="11"/>
      <c r="L889" s="115"/>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4"/>
      <c r="F890" s="114"/>
      <c r="G890" s="11"/>
      <c r="H890" s="11"/>
      <c r="I890" s="11"/>
      <c r="J890" s="11"/>
      <c r="K890" s="11"/>
      <c r="L890" s="115"/>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4"/>
      <c r="F891" s="114"/>
      <c r="G891" s="11"/>
      <c r="H891" s="11"/>
      <c r="I891" s="11"/>
      <c r="J891" s="11"/>
      <c r="K891" s="11"/>
      <c r="L891" s="115"/>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4"/>
      <c r="F892" s="114"/>
      <c r="G892" s="11"/>
      <c r="H892" s="11"/>
      <c r="I892" s="11"/>
      <c r="J892" s="11"/>
      <c r="K892" s="11"/>
      <c r="L892" s="115"/>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4"/>
      <c r="F893" s="114"/>
      <c r="G893" s="11"/>
      <c r="H893" s="11"/>
      <c r="I893" s="11"/>
      <c r="J893" s="11"/>
      <c r="K893" s="11"/>
      <c r="L893" s="115"/>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4"/>
      <c r="F894" s="114"/>
      <c r="G894" s="11"/>
      <c r="H894" s="11"/>
      <c r="I894" s="11"/>
      <c r="J894" s="11"/>
      <c r="K894" s="11"/>
      <c r="L894" s="115"/>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4"/>
      <c r="F895" s="114"/>
      <c r="G895" s="11"/>
      <c r="H895" s="11"/>
      <c r="I895" s="11"/>
      <c r="J895" s="11"/>
      <c r="K895" s="11"/>
      <c r="L895" s="115"/>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4"/>
      <c r="F896" s="114"/>
      <c r="G896" s="11"/>
      <c r="H896" s="11"/>
      <c r="I896" s="11"/>
      <c r="J896" s="11"/>
      <c r="K896" s="11"/>
      <c r="L896" s="115"/>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4"/>
      <c r="F897" s="114"/>
      <c r="G897" s="11"/>
      <c r="H897" s="11"/>
      <c r="I897" s="11"/>
      <c r="J897" s="11"/>
      <c r="K897" s="11"/>
      <c r="L897" s="115"/>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4"/>
      <c r="F898" s="114"/>
      <c r="G898" s="11"/>
      <c r="H898" s="11"/>
      <c r="I898" s="11"/>
      <c r="J898" s="11"/>
      <c r="K898" s="11"/>
      <c r="L898" s="115"/>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4"/>
      <c r="F899" s="114"/>
      <c r="G899" s="11"/>
      <c r="H899" s="11"/>
      <c r="I899" s="11"/>
      <c r="J899" s="11"/>
      <c r="K899" s="11"/>
      <c r="L899" s="115"/>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4"/>
      <c r="F900" s="114"/>
      <c r="G900" s="11"/>
      <c r="H900" s="11"/>
      <c r="I900" s="11"/>
      <c r="J900" s="11"/>
      <c r="K900" s="11"/>
      <c r="L900" s="115"/>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4"/>
      <c r="F901" s="114"/>
      <c r="G901" s="11"/>
      <c r="H901" s="11"/>
      <c r="I901" s="11"/>
      <c r="J901" s="11"/>
      <c r="K901" s="11"/>
      <c r="L901" s="115"/>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4"/>
      <c r="F902" s="114"/>
      <c r="G902" s="11"/>
      <c r="H902" s="11"/>
      <c r="I902" s="11"/>
      <c r="J902" s="11"/>
      <c r="K902" s="11"/>
      <c r="L902" s="115"/>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4"/>
      <c r="F903" s="114"/>
      <c r="G903" s="11"/>
      <c r="H903" s="11"/>
      <c r="I903" s="11"/>
      <c r="J903" s="11"/>
      <c r="K903" s="11"/>
      <c r="L903" s="115"/>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4"/>
      <c r="F904" s="114"/>
      <c r="G904" s="11"/>
      <c r="H904" s="11"/>
      <c r="I904" s="11"/>
      <c r="J904" s="11"/>
      <c r="K904" s="11"/>
      <c r="L904" s="115"/>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4"/>
      <c r="F905" s="114"/>
      <c r="G905" s="11"/>
      <c r="H905" s="11"/>
      <c r="I905" s="11"/>
      <c r="J905" s="11"/>
      <c r="K905" s="11"/>
      <c r="L905" s="115"/>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4"/>
      <c r="F906" s="114"/>
      <c r="G906" s="11"/>
      <c r="H906" s="11"/>
      <c r="I906" s="11"/>
      <c r="J906" s="11"/>
      <c r="K906" s="11"/>
      <c r="L906" s="115"/>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4"/>
      <c r="F907" s="114"/>
      <c r="G907" s="11"/>
      <c r="H907" s="11"/>
      <c r="I907" s="11"/>
      <c r="J907" s="11"/>
      <c r="K907" s="11"/>
      <c r="L907" s="115"/>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4"/>
      <c r="F908" s="114"/>
      <c r="G908" s="11"/>
      <c r="H908" s="11"/>
      <c r="I908" s="11"/>
      <c r="J908" s="11"/>
      <c r="K908" s="11"/>
      <c r="L908" s="115"/>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4"/>
      <c r="F909" s="114"/>
      <c r="G909" s="11"/>
      <c r="H909" s="11"/>
      <c r="I909" s="11"/>
      <c r="J909" s="11"/>
      <c r="K909" s="11"/>
      <c r="L909" s="115"/>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4"/>
      <c r="F910" s="114"/>
      <c r="G910" s="11"/>
      <c r="H910" s="11"/>
      <c r="I910" s="11"/>
      <c r="J910" s="11"/>
      <c r="K910" s="11"/>
      <c r="L910" s="115"/>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4"/>
      <c r="F911" s="114"/>
      <c r="G911" s="11"/>
      <c r="H911" s="11"/>
      <c r="I911" s="11"/>
      <c r="J911" s="11"/>
      <c r="K911" s="11"/>
      <c r="L911" s="115"/>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4"/>
      <c r="F912" s="114"/>
      <c r="G912" s="11"/>
      <c r="H912" s="11"/>
      <c r="I912" s="11"/>
      <c r="J912" s="11"/>
      <c r="K912" s="11"/>
      <c r="L912" s="115"/>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4"/>
      <c r="F913" s="114"/>
      <c r="G913" s="11"/>
      <c r="H913" s="11"/>
      <c r="I913" s="11"/>
      <c r="J913" s="11"/>
      <c r="K913" s="11"/>
      <c r="L913" s="115"/>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4"/>
      <c r="F914" s="114"/>
      <c r="G914" s="11"/>
      <c r="H914" s="11"/>
      <c r="I914" s="11"/>
      <c r="J914" s="11"/>
      <c r="K914" s="11"/>
      <c r="L914" s="115"/>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4"/>
      <c r="F915" s="114"/>
      <c r="G915" s="11"/>
      <c r="H915" s="11"/>
      <c r="I915" s="11"/>
      <c r="J915" s="11"/>
      <c r="K915" s="11"/>
      <c r="L915" s="115"/>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4"/>
      <c r="F916" s="114"/>
      <c r="G916" s="11"/>
      <c r="H916" s="11"/>
      <c r="I916" s="11"/>
      <c r="J916" s="11"/>
      <c r="K916" s="11"/>
      <c r="L916" s="115"/>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4"/>
      <c r="F917" s="114"/>
      <c r="G917" s="11"/>
      <c r="H917" s="11"/>
      <c r="I917" s="11"/>
      <c r="J917" s="11"/>
      <c r="K917" s="11"/>
      <c r="L917" s="115"/>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4"/>
      <c r="F918" s="114"/>
      <c r="G918" s="11"/>
      <c r="H918" s="11"/>
      <c r="I918" s="11"/>
      <c r="J918" s="11"/>
      <c r="K918" s="11"/>
      <c r="L918" s="115"/>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4"/>
      <c r="F919" s="114"/>
      <c r="G919" s="11"/>
      <c r="H919" s="11"/>
      <c r="I919" s="11"/>
      <c r="J919" s="11"/>
      <c r="K919" s="11"/>
      <c r="L919" s="115"/>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4"/>
      <c r="F920" s="114"/>
      <c r="G920" s="11"/>
      <c r="H920" s="11"/>
      <c r="I920" s="11"/>
      <c r="J920" s="11"/>
      <c r="K920" s="11"/>
      <c r="L920" s="115"/>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4"/>
      <c r="F921" s="114"/>
      <c r="G921" s="11"/>
      <c r="H921" s="11"/>
      <c r="I921" s="11"/>
      <c r="J921" s="11"/>
      <c r="K921" s="11"/>
      <c r="L921" s="115"/>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4"/>
      <c r="F922" s="114"/>
      <c r="G922" s="11"/>
      <c r="H922" s="11"/>
      <c r="I922" s="11"/>
      <c r="J922" s="11"/>
      <c r="K922" s="11"/>
      <c r="L922" s="115"/>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4"/>
      <c r="F923" s="114"/>
      <c r="G923" s="11"/>
      <c r="H923" s="11"/>
      <c r="I923" s="11"/>
      <c r="J923" s="11"/>
      <c r="K923" s="11"/>
      <c r="L923" s="115"/>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4"/>
      <c r="F924" s="114"/>
      <c r="G924" s="11"/>
      <c r="H924" s="11"/>
      <c r="I924" s="11"/>
      <c r="J924" s="11"/>
      <c r="K924" s="11"/>
      <c r="L924" s="115"/>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4"/>
      <c r="F925" s="114"/>
      <c r="G925" s="11"/>
      <c r="H925" s="11"/>
      <c r="I925" s="11"/>
      <c r="J925" s="11"/>
      <c r="K925" s="11"/>
      <c r="L925" s="115"/>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4"/>
      <c r="F926" s="114"/>
      <c r="G926" s="11"/>
      <c r="H926" s="11"/>
      <c r="I926" s="11"/>
      <c r="J926" s="11"/>
      <c r="K926" s="11"/>
      <c r="L926" s="115"/>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4"/>
      <c r="F927" s="114"/>
      <c r="G927" s="11"/>
      <c r="H927" s="11"/>
      <c r="I927" s="11"/>
      <c r="J927" s="11"/>
      <c r="K927" s="11"/>
      <c r="L927" s="115"/>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4"/>
      <c r="F928" s="114"/>
      <c r="G928" s="11"/>
      <c r="H928" s="11"/>
      <c r="I928" s="11"/>
      <c r="J928" s="11"/>
      <c r="K928" s="11"/>
      <c r="L928" s="115"/>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4"/>
      <c r="F929" s="114"/>
      <c r="G929" s="11"/>
      <c r="H929" s="11"/>
      <c r="I929" s="11"/>
      <c r="J929" s="11"/>
      <c r="K929" s="11"/>
      <c r="L929" s="115"/>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4"/>
      <c r="F930" s="114"/>
      <c r="G930" s="11"/>
      <c r="H930" s="11"/>
      <c r="I930" s="11"/>
      <c r="J930" s="11"/>
      <c r="K930" s="11"/>
      <c r="L930" s="115"/>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4"/>
      <c r="F931" s="114"/>
      <c r="G931" s="11"/>
      <c r="H931" s="11"/>
      <c r="I931" s="11"/>
      <c r="J931" s="11"/>
      <c r="K931" s="11"/>
      <c r="L931" s="115"/>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4"/>
      <c r="F932" s="114"/>
      <c r="G932" s="11"/>
      <c r="H932" s="11"/>
      <c r="I932" s="11"/>
      <c r="J932" s="11"/>
      <c r="K932" s="11"/>
      <c r="L932" s="115"/>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4"/>
      <c r="F933" s="114"/>
      <c r="G933" s="11"/>
      <c r="H933" s="11"/>
      <c r="I933" s="11"/>
      <c r="J933" s="11"/>
      <c r="K933" s="11"/>
      <c r="L933" s="115"/>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4"/>
      <c r="F934" s="114"/>
      <c r="G934" s="11"/>
      <c r="H934" s="11"/>
      <c r="I934" s="11"/>
      <c r="J934" s="11"/>
      <c r="K934" s="11"/>
      <c r="L934" s="115"/>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4"/>
      <c r="F935" s="114"/>
      <c r="G935" s="11"/>
      <c r="H935" s="11"/>
      <c r="I935" s="11"/>
      <c r="J935" s="11"/>
      <c r="K935" s="11"/>
      <c r="L935" s="115"/>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4"/>
      <c r="F936" s="114"/>
      <c r="G936" s="11"/>
      <c r="H936" s="11"/>
      <c r="I936" s="11"/>
      <c r="J936" s="11"/>
      <c r="K936" s="11"/>
      <c r="L936" s="115"/>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4"/>
      <c r="F937" s="114"/>
      <c r="G937" s="11"/>
      <c r="H937" s="11"/>
      <c r="I937" s="11"/>
      <c r="J937" s="11"/>
      <c r="K937" s="11"/>
      <c r="L937" s="115"/>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4"/>
      <c r="F938" s="114"/>
      <c r="G938" s="11"/>
      <c r="H938" s="11"/>
      <c r="I938" s="11"/>
      <c r="J938" s="11"/>
      <c r="K938" s="11"/>
      <c r="L938" s="115"/>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4"/>
      <c r="F939" s="114"/>
      <c r="G939" s="11"/>
      <c r="H939" s="11"/>
      <c r="I939" s="11"/>
      <c r="J939" s="11"/>
      <c r="K939" s="11"/>
      <c r="L939" s="115"/>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4"/>
      <c r="F940" s="114"/>
      <c r="G940" s="11"/>
      <c r="H940" s="11"/>
      <c r="I940" s="11"/>
      <c r="J940" s="11"/>
      <c r="K940" s="11"/>
      <c r="L940" s="115"/>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4"/>
      <c r="F941" s="114"/>
      <c r="G941" s="11"/>
      <c r="H941" s="11"/>
      <c r="I941" s="11"/>
      <c r="J941" s="11"/>
      <c r="K941" s="11"/>
      <c r="L941" s="115"/>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4"/>
      <c r="F942" s="114"/>
      <c r="G942" s="11"/>
      <c r="H942" s="11"/>
      <c r="I942" s="11"/>
      <c r="J942" s="11"/>
      <c r="K942" s="11"/>
      <c r="L942" s="115"/>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4"/>
      <c r="F943" s="114"/>
      <c r="G943" s="11"/>
      <c r="H943" s="11"/>
      <c r="I943" s="11"/>
      <c r="J943" s="11"/>
      <c r="K943" s="11"/>
      <c r="L943" s="115"/>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4"/>
      <c r="F944" s="114"/>
      <c r="G944" s="11"/>
      <c r="H944" s="11"/>
      <c r="I944" s="11"/>
      <c r="J944" s="11"/>
      <c r="K944" s="11"/>
      <c r="L944" s="115"/>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4"/>
      <c r="F945" s="114"/>
      <c r="G945" s="11"/>
      <c r="H945" s="11"/>
      <c r="I945" s="11"/>
      <c r="J945" s="11"/>
      <c r="K945" s="11"/>
      <c r="L945" s="115"/>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4"/>
      <c r="F946" s="114"/>
      <c r="G946" s="11"/>
      <c r="H946" s="11"/>
      <c r="I946" s="11"/>
      <c r="J946" s="11"/>
      <c r="K946" s="11"/>
      <c r="L946" s="115"/>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4"/>
      <c r="F947" s="114"/>
      <c r="G947" s="11"/>
      <c r="H947" s="11"/>
      <c r="I947" s="11"/>
      <c r="J947" s="11"/>
      <c r="K947" s="11"/>
      <c r="L947" s="115"/>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4"/>
      <c r="F948" s="114"/>
      <c r="G948" s="11"/>
      <c r="H948" s="11"/>
      <c r="I948" s="11"/>
      <c r="J948" s="11"/>
      <c r="K948" s="11"/>
      <c r="L948" s="115"/>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4"/>
      <c r="F949" s="114"/>
      <c r="G949" s="11"/>
      <c r="H949" s="11"/>
      <c r="I949" s="11"/>
      <c r="J949" s="11"/>
      <c r="K949" s="11"/>
      <c r="L949" s="115"/>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4"/>
      <c r="F950" s="114"/>
      <c r="G950" s="11"/>
      <c r="H950" s="11"/>
      <c r="I950" s="11"/>
      <c r="J950" s="11"/>
      <c r="K950" s="11"/>
      <c r="L950" s="115"/>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4"/>
      <c r="F951" s="114"/>
      <c r="G951" s="11"/>
      <c r="H951" s="11"/>
      <c r="I951" s="11"/>
      <c r="J951" s="11"/>
      <c r="K951" s="11"/>
      <c r="L951" s="115"/>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4"/>
      <c r="F952" s="114"/>
      <c r="G952" s="11"/>
      <c r="H952" s="11"/>
      <c r="I952" s="11"/>
      <c r="J952" s="11"/>
      <c r="K952" s="11"/>
      <c r="L952" s="115"/>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4"/>
      <c r="F953" s="114"/>
      <c r="G953" s="11"/>
      <c r="H953" s="11"/>
      <c r="I953" s="11"/>
      <c r="J953" s="11"/>
      <c r="K953" s="11"/>
      <c r="L953" s="115"/>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4"/>
      <c r="F954" s="114"/>
      <c r="G954" s="11"/>
      <c r="H954" s="11"/>
      <c r="I954" s="11"/>
      <c r="J954" s="11"/>
      <c r="K954" s="11"/>
      <c r="L954" s="115"/>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4"/>
      <c r="F955" s="114"/>
      <c r="G955" s="11"/>
      <c r="H955" s="11"/>
      <c r="I955" s="11"/>
      <c r="J955" s="11"/>
      <c r="K955" s="11"/>
      <c r="L955" s="115"/>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4"/>
      <c r="F956" s="114"/>
      <c r="G956" s="11"/>
      <c r="H956" s="11"/>
      <c r="I956" s="11"/>
      <c r="J956" s="11"/>
      <c r="K956" s="11"/>
      <c r="L956" s="115"/>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4"/>
      <c r="F957" s="114"/>
      <c r="G957" s="11"/>
      <c r="H957" s="11"/>
      <c r="I957" s="11"/>
      <c r="J957" s="11"/>
      <c r="K957" s="11"/>
      <c r="L957" s="115"/>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4"/>
      <c r="F958" s="114"/>
      <c r="G958" s="11"/>
      <c r="H958" s="11"/>
      <c r="I958" s="11"/>
      <c r="J958" s="11"/>
      <c r="K958" s="11"/>
      <c r="L958" s="115"/>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4"/>
      <c r="F959" s="114"/>
      <c r="G959" s="11"/>
      <c r="H959" s="11"/>
      <c r="I959" s="11"/>
      <c r="J959" s="11"/>
      <c r="K959" s="11"/>
      <c r="L959" s="115"/>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4"/>
      <c r="F960" s="114"/>
      <c r="G960" s="11"/>
      <c r="H960" s="11"/>
      <c r="I960" s="11"/>
      <c r="J960" s="11"/>
      <c r="K960" s="11"/>
      <c r="L960" s="115"/>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4"/>
      <c r="F961" s="114"/>
      <c r="G961" s="11"/>
      <c r="H961" s="11"/>
      <c r="I961" s="11"/>
      <c r="J961" s="11"/>
      <c r="K961" s="11"/>
      <c r="L961" s="115"/>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4"/>
      <c r="F962" s="114"/>
      <c r="G962" s="11"/>
      <c r="H962" s="11"/>
      <c r="I962" s="11"/>
      <c r="J962" s="11"/>
      <c r="K962" s="11"/>
      <c r="L962" s="115"/>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4"/>
      <c r="F963" s="114"/>
      <c r="G963" s="11"/>
      <c r="H963" s="11"/>
      <c r="I963" s="11"/>
      <c r="J963" s="11"/>
      <c r="K963" s="11"/>
      <c r="L963" s="115"/>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4"/>
      <c r="F964" s="114"/>
      <c r="G964" s="11"/>
      <c r="H964" s="11"/>
      <c r="I964" s="11"/>
      <c r="J964" s="11"/>
      <c r="K964" s="11"/>
      <c r="L964" s="115"/>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4"/>
      <c r="F965" s="114"/>
      <c r="G965" s="11"/>
      <c r="H965" s="11"/>
      <c r="I965" s="11"/>
      <c r="J965" s="11"/>
      <c r="K965" s="11"/>
      <c r="L965" s="115"/>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4"/>
      <c r="F966" s="114"/>
      <c r="G966" s="11"/>
      <c r="H966" s="11"/>
      <c r="I966" s="11"/>
      <c r="J966" s="11"/>
      <c r="K966" s="11"/>
      <c r="L966" s="115"/>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4"/>
      <c r="F967" s="114"/>
      <c r="G967" s="11"/>
      <c r="H967" s="11"/>
      <c r="I967" s="11"/>
      <c r="J967" s="11"/>
      <c r="K967" s="11"/>
      <c r="L967" s="115"/>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4"/>
      <c r="F968" s="114"/>
      <c r="G968" s="11"/>
      <c r="H968" s="11"/>
      <c r="I968" s="11"/>
      <c r="J968" s="11"/>
      <c r="K968" s="11"/>
      <c r="L968" s="115"/>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4"/>
      <c r="F969" s="114"/>
      <c r="G969" s="11"/>
      <c r="H969" s="11"/>
      <c r="I969" s="11"/>
      <c r="J969" s="11"/>
      <c r="K969" s="11"/>
      <c r="L969" s="115"/>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4"/>
      <c r="F970" s="114"/>
      <c r="G970" s="11"/>
      <c r="H970" s="11"/>
      <c r="I970" s="11"/>
      <c r="J970" s="11"/>
      <c r="K970" s="11"/>
      <c r="L970" s="115"/>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4"/>
      <c r="F971" s="114"/>
      <c r="G971" s="11"/>
      <c r="H971" s="11"/>
      <c r="I971" s="11"/>
      <c r="J971" s="11"/>
      <c r="K971" s="11"/>
      <c r="L971" s="115"/>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4"/>
      <c r="F972" s="114"/>
      <c r="G972" s="11"/>
      <c r="H972" s="11"/>
      <c r="I972" s="11"/>
      <c r="J972" s="11"/>
      <c r="K972" s="11"/>
      <c r="L972" s="115"/>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4"/>
      <c r="F973" s="114"/>
      <c r="G973" s="11"/>
      <c r="H973" s="11"/>
      <c r="I973" s="11"/>
      <c r="J973" s="11"/>
      <c r="K973" s="11"/>
      <c r="L973" s="115"/>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4"/>
      <c r="F974" s="114"/>
      <c r="G974" s="11"/>
      <c r="H974" s="11"/>
      <c r="I974" s="11"/>
      <c r="J974" s="11"/>
      <c r="K974" s="11"/>
      <c r="L974" s="115"/>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4"/>
      <c r="F975" s="114"/>
      <c r="G975" s="11"/>
      <c r="H975" s="11"/>
      <c r="I975" s="11"/>
      <c r="J975" s="11"/>
      <c r="K975" s="11"/>
      <c r="L975" s="115"/>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4"/>
      <c r="F976" s="114"/>
      <c r="G976" s="11"/>
      <c r="H976" s="11"/>
      <c r="I976" s="11"/>
      <c r="J976" s="11"/>
      <c r="K976" s="11"/>
      <c r="L976" s="115"/>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4"/>
      <c r="F977" s="114"/>
      <c r="G977" s="11"/>
      <c r="H977" s="11"/>
      <c r="I977" s="11"/>
      <c r="J977" s="11"/>
      <c r="K977" s="11"/>
      <c r="L977" s="115"/>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4"/>
      <c r="F978" s="114"/>
      <c r="G978" s="11"/>
      <c r="H978" s="11"/>
      <c r="I978" s="11"/>
      <c r="J978" s="11"/>
      <c r="K978" s="11"/>
      <c r="L978" s="115"/>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4"/>
      <c r="F979" s="114"/>
      <c r="G979" s="11"/>
      <c r="H979" s="11"/>
      <c r="I979" s="11"/>
      <c r="J979" s="11"/>
      <c r="K979" s="11"/>
      <c r="L979" s="115"/>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4"/>
      <c r="F980" s="114"/>
      <c r="G980" s="11"/>
      <c r="H980" s="11"/>
      <c r="I980" s="11"/>
      <c r="J980" s="11"/>
      <c r="K980" s="11"/>
      <c r="L980" s="115"/>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4"/>
      <c r="F981" s="114"/>
      <c r="G981" s="11"/>
      <c r="H981" s="11"/>
      <c r="I981" s="11"/>
      <c r="J981" s="11"/>
      <c r="K981" s="11"/>
      <c r="L981" s="115"/>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4"/>
      <c r="F982" s="114"/>
      <c r="G982" s="11"/>
      <c r="H982" s="11"/>
      <c r="I982" s="11"/>
      <c r="J982" s="11"/>
      <c r="K982" s="11"/>
      <c r="L982" s="115"/>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4"/>
      <c r="F983" s="114"/>
      <c r="G983" s="11"/>
      <c r="H983" s="11"/>
      <c r="I983" s="11"/>
      <c r="J983" s="11"/>
      <c r="K983" s="11"/>
      <c r="L983" s="115"/>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4"/>
      <c r="F984" s="114"/>
      <c r="G984" s="11"/>
      <c r="H984" s="11"/>
      <c r="I984" s="11"/>
      <c r="J984" s="11"/>
      <c r="K984" s="11"/>
      <c r="L984" s="115"/>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4"/>
      <c r="F985" s="114"/>
      <c r="G985" s="11"/>
      <c r="H985" s="11"/>
      <c r="I985" s="11"/>
      <c r="J985" s="11"/>
      <c r="K985" s="11"/>
      <c r="L985" s="115"/>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4"/>
      <c r="F986" s="114"/>
      <c r="G986" s="11"/>
      <c r="H986" s="11"/>
      <c r="I986" s="11"/>
      <c r="J986" s="11"/>
      <c r="K986" s="11"/>
      <c r="L986" s="115"/>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4"/>
      <c r="F987" s="114"/>
      <c r="G987" s="11"/>
      <c r="H987" s="11"/>
      <c r="I987" s="11"/>
      <c r="J987" s="11"/>
      <c r="K987" s="11"/>
      <c r="L987" s="115"/>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4"/>
      <c r="F988" s="114"/>
      <c r="G988" s="11"/>
      <c r="H988" s="11"/>
      <c r="I988" s="11"/>
      <c r="J988" s="11"/>
      <c r="K988" s="11"/>
      <c r="L988" s="115"/>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4"/>
      <c r="F989" s="114"/>
      <c r="G989" s="11"/>
      <c r="H989" s="11"/>
      <c r="I989" s="11"/>
      <c r="J989" s="11"/>
      <c r="K989" s="11"/>
      <c r="L989" s="115"/>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4"/>
      <c r="F990" s="114"/>
      <c r="G990" s="11"/>
      <c r="H990" s="11"/>
      <c r="I990" s="11"/>
      <c r="J990" s="11"/>
      <c r="K990" s="11"/>
      <c r="L990" s="115"/>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4"/>
      <c r="F991" s="114"/>
      <c r="G991" s="11"/>
      <c r="H991" s="11"/>
      <c r="I991" s="11"/>
      <c r="J991" s="11"/>
      <c r="K991" s="11"/>
      <c r="L991" s="115"/>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4"/>
      <c r="F992" s="114"/>
      <c r="G992" s="11"/>
      <c r="H992" s="11"/>
      <c r="I992" s="11"/>
      <c r="J992" s="11"/>
      <c r="K992" s="11"/>
      <c r="L992" s="115"/>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4"/>
      <c r="F993" s="114"/>
      <c r="G993" s="11"/>
      <c r="H993" s="11"/>
      <c r="I993" s="11"/>
      <c r="J993" s="11"/>
      <c r="K993" s="11"/>
      <c r="L993" s="115"/>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4"/>
      <c r="F994" s="114"/>
      <c r="G994" s="11"/>
      <c r="H994" s="11"/>
      <c r="I994" s="11"/>
      <c r="J994" s="11"/>
      <c r="K994" s="11"/>
      <c r="L994" s="115"/>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4"/>
      <c r="F995" s="114"/>
      <c r="G995" s="11"/>
      <c r="H995" s="11"/>
      <c r="I995" s="11"/>
      <c r="J995" s="11"/>
      <c r="K995" s="11"/>
      <c r="L995" s="115"/>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4"/>
      <c r="F996" s="114"/>
      <c r="G996" s="11"/>
      <c r="H996" s="11"/>
      <c r="I996" s="11"/>
      <c r="J996" s="11"/>
      <c r="K996" s="11"/>
      <c r="L996" s="115"/>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4"/>
      <c r="F997" s="114"/>
      <c r="G997" s="11"/>
      <c r="H997" s="11"/>
      <c r="I997" s="11"/>
      <c r="J997" s="11"/>
      <c r="K997" s="11"/>
      <c r="L997" s="115"/>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4"/>
      <c r="F998" s="114"/>
      <c r="G998" s="11"/>
      <c r="H998" s="11"/>
      <c r="I998" s="11"/>
      <c r="J998" s="11"/>
      <c r="K998" s="11"/>
      <c r="L998" s="115"/>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4"/>
      <c r="F999" s="114"/>
      <c r="G999" s="11"/>
      <c r="H999" s="11"/>
      <c r="I999" s="11"/>
      <c r="J999" s="11"/>
      <c r="K999" s="11"/>
      <c r="L999" s="115"/>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4"/>
      <c r="F1000" s="114"/>
      <c r="G1000" s="11"/>
      <c r="H1000" s="11"/>
      <c r="I1000" s="11"/>
      <c r="J1000" s="11"/>
      <c r="K1000" s="11"/>
      <c r="L1000" s="115"/>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4"/>
      <c r="F1001" s="114"/>
      <c r="G1001" s="11"/>
      <c r="H1001" s="11"/>
      <c r="I1001" s="11"/>
      <c r="J1001" s="11"/>
      <c r="K1001" s="11"/>
      <c r="L1001" s="115"/>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4"/>
      <c r="F1002" s="114"/>
      <c r="G1002" s="11"/>
      <c r="H1002" s="11"/>
      <c r="I1002" s="11"/>
      <c r="J1002" s="11"/>
      <c r="K1002" s="11"/>
      <c r="L1002" s="115"/>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4"/>
      <c r="F1003" s="114"/>
      <c r="G1003" s="11"/>
      <c r="H1003" s="11"/>
      <c r="I1003" s="11"/>
      <c r="J1003" s="11"/>
      <c r="K1003" s="11"/>
      <c r="L1003" s="115"/>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4"/>
      <c r="F1004" s="114"/>
      <c r="G1004" s="11"/>
      <c r="H1004" s="11"/>
      <c r="I1004" s="11"/>
      <c r="J1004" s="11"/>
      <c r="K1004" s="11"/>
      <c r="L1004" s="115"/>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4"/>
      <c r="F1005" s="114"/>
      <c r="G1005" s="11"/>
      <c r="H1005" s="11"/>
      <c r="I1005" s="11"/>
      <c r="J1005" s="11"/>
      <c r="K1005" s="11"/>
      <c r="L1005" s="115"/>
      <c r="M1005" s="11"/>
      <c r="N1005" s="11"/>
      <c r="O1005" s="11"/>
      <c r="P1005" s="11"/>
      <c r="Q1005" s="11"/>
      <c r="R1005" s="11"/>
      <c r="S1005" s="11"/>
      <c r="T1005" s="11"/>
      <c r="U1005" s="11"/>
      <c r="V1005" s="11"/>
      <c r="W1005" s="11"/>
      <c r="X1005" s="11"/>
      <c r="Y1005" s="11"/>
      <c r="Z1005" s="11"/>
    </row>
  </sheetData>
  <mergeCells count="56">
    <mergeCell ref="A203:L203"/>
    <mergeCell ref="A204:L204"/>
    <mergeCell ref="A221:L221"/>
    <mergeCell ref="A189:L189"/>
    <mergeCell ref="A194:L194"/>
    <mergeCell ref="A195:L195"/>
    <mergeCell ref="A197:L197"/>
    <mergeCell ref="A199:L199"/>
    <mergeCell ref="A90:L90"/>
    <mergeCell ref="A168:L168"/>
    <mergeCell ref="A171:L171"/>
    <mergeCell ref="A172:L172"/>
    <mergeCell ref="A177:L177"/>
    <mergeCell ref="A82:L82"/>
    <mergeCell ref="A83:L83"/>
    <mergeCell ref="A86:L86"/>
    <mergeCell ref="A88:L88"/>
    <mergeCell ref="A89:L89"/>
    <mergeCell ref="A68:L68"/>
    <mergeCell ref="A75:L75"/>
    <mergeCell ref="A77:L77"/>
    <mergeCell ref="A78:L78"/>
    <mergeCell ref="A80:L80"/>
    <mergeCell ref="A35:L35"/>
    <mergeCell ref="A36:L36"/>
    <mergeCell ref="A37:L37"/>
    <mergeCell ref="A65:L65"/>
    <mergeCell ref="A67:L67"/>
    <mergeCell ref="E33:G33"/>
    <mergeCell ref="I33:J33"/>
    <mergeCell ref="K33:K34"/>
    <mergeCell ref="L33:L34"/>
    <mergeCell ref="A33:A34"/>
    <mergeCell ref="B33:B34"/>
    <mergeCell ref="C33:C34"/>
    <mergeCell ref="D33:D34"/>
    <mergeCell ref="H33:H34"/>
    <mergeCell ref="A296:L296"/>
    <mergeCell ref="A298:L298"/>
    <mergeCell ref="A261:L261"/>
    <mergeCell ref="A264:L264"/>
    <mergeCell ref="A266:L266"/>
    <mergeCell ref="A268:L268"/>
    <mergeCell ref="A269:L269"/>
    <mergeCell ref="A271:L271"/>
    <mergeCell ref="A273:L273"/>
    <mergeCell ref="A253:L253"/>
    <mergeCell ref="A260:L260"/>
    <mergeCell ref="A275:L275"/>
    <mergeCell ref="A288:L288"/>
    <mergeCell ref="A289:L289"/>
    <mergeCell ref="A226:L226"/>
    <mergeCell ref="A237:L237"/>
    <mergeCell ref="A238:L238"/>
    <mergeCell ref="A239:L239"/>
    <mergeCell ref="A241:L241"/>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2025-01-02T15:11:10Z</cp:lastPrinted>
  <dcterms:created xsi:type="dcterms:W3CDTF">2024-07-11T08:58:18Z</dcterms:created>
  <dcterms:modified xsi:type="dcterms:W3CDTF">2026-02-20T09:51:57Z</dcterms:modified>
</cp:coreProperties>
</file>