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ans disks\No_servera\Patēriņu dati\Pubicējamie dati GNP mājaslapā\"/>
    </mc:Choice>
  </mc:AlternateContent>
  <xr:revisionPtr revIDLastSave="0" documentId="13_ncr:1_{BC8A7923-BFEC-4754-BC69-F68CAC968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c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6" i="1"/>
  <c r="I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K6" i="1"/>
  <c r="J6" i="1"/>
  <c r="B13" i="1"/>
  <c r="J13" i="1" s="1"/>
  <c r="K13" i="1" l="1"/>
  <c r="I13" i="1"/>
</calcChain>
</file>

<file path=xl/sharedStrings.xml><?xml version="1.0" encoding="utf-8"?>
<sst xmlns="http://schemas.openxmlformats.org/spreadsheetml/2006/main" count="433" uniqueCount="96">
  <si>
    <t>Adrese</t>
  </si>
  <si>
    <r>
      <t>Aprēķinā pieņemtā platība (m</t>
    </r>
    <r>
      <rPr>
        <b/>
        <vertAlign val="superscript"/>
        <sz val="14"/>
        <color theme="1"/>
        <rFont val="Calibri"/>
        <family val="2"/>
        <charset val="186"/>
      </rPr>
      <t>2</t>
    </r>
    <r>
      <rPr>
        <b/>
        <sz val="14"/>
        <color theme="1"/>
        <rFont val="Calibri"/>
        <family val="2"/>
        <charset val="186"/>
      </rPr>
      <t>)</t>
    </r>
  </si>
  <si>
    <t>Enerģijas patēriņš (MWh/mēnesī)</t>
  </si>
  <si>
    <t>Izmaksas (EUR/mēnesī)</t>
  </si>
  <si>
    <r>
      <t>Rentabilitāte (EUR/m</t>
    </r>
    <r>
      <rPr>
        <b/>
        <i/>
        <vertAlign val="superscript"/>
        <sz val="11"/>
        <color theme="1"/>
        <rFont val="Calibri"/>
        <family val="2"/>
        <charset val="186"/>
      </rPr>
      <t>2</t>
    </r>
    <r>
      <rPr>
        <b/>
        <i/>
        <sz val="11"/>
        <color theme="1"/>
        <rFont val="Calibri"/>
        <family val="2"/>
        <charset val="186"/>
      </rPr>
      <t>/mēnesī) bez PVN</t>
    </r>
  </si>
  <si>
    <t>Lejasciema pagasts, Rīgas iela 18 (Bibliotēka, muzejs, jaunatnes centrs) 50640120417001</t>
  </si>
  <si>
    <t>Beļavas pagasts, Avotu iela 2 (Pagasta pārvalde): 50440070179001</t>
  </si>
  <si>
    <t>Beļavas pagasts, Vienības iela 1 (Bijusī pasta ēka) 50440070217001</t>
  </si>
  <si>
    <t>Beļavas pagasts, Vienības iela 3 (Kulturas nams) 50440070218001</t>
  </si>
  <si>
    <t>Beļavas pagasts, Ozolkalns, "Blomīte" (SAC) 50440120096001</t>
  </si>
  <si>
    <t>Beļavas pagasts, Ozolkalns, "Zīļuks" (Kultūras un sporta centrs) 50440120096009</t>
  </si>
  <si>
    <t>Adrese, kadastra Nr.</t>
  </si>
  <si>
    <t>Daukstu pagasts, Daukstes, "Dzērves" (SAC) 50480060191001</t>
  </si>
  <si>
    <t>Daukstu pagasts, Stari, Dārza iela 10 (Pagasta padome) 50480040263001</t>
  </si>
  <si>
    <t>Daukstu pagasts, Stari, Dārza iela 17 (Kulturas nams) 50480040304001</t>
  </si>
  <si>
    <t>Daukstu pagasts, Stari, Dārza iela 17 (Sporta zāle) 50480040304001</t>
  </si>
  <si>
    <t>Druvienas pagasts, "Kastaņi" (Sporta zāle) 50520030314003</t>
  </si>
  <si>
    <t>Galgauskas pagasts, Veišu iela 2 (Kultūras nams) 50560040221005</t>
  </si>
  <si>
    <t>Gulbenes pilsēta, Klēts iela 4 (Muzeja noliktava) 50010050088001</t>
  </si>
  <si>
    <t>Gulbenes pilsēta, Klēts iela 6  (Sarkanais krusts, pensionāru biedrība, muzejs) 50010050011002</t>
  </si>
  <si>
    <t>Gulbenes pilsēta, Dzirnavu iela 7a (Kopējais) 50010060224001</t>
  </si>
  <si>
    <t>Gulbenes pilsēta, Ābeļu iela 2 (Dome) 50010010111001</t>
  </si>
  <si>
    <t>Gulbenes pilsēta, Bērzu iela 4b (2. Bērnudārzs) 50010070136001</t>
  </si>
  <si>
    <t>Gulbenes pilsēta, Brīvības iela 22-2 (Jaunatnes Bāze) 50010050069001</t>
  </si>
  <si>
    <t>Gulbenes pilsēta, Brīvības iela 8 (Stradu pagasta pārvalde) 50010050013001</t>
  </si>
  <si>
    <t>Gulbenes pilsēta, Dīķa iela 1 (Sociālais centrs) 50010060186009</t>
  </si>
  <si>
    <t>Gulbenes pilsēta, Dīķa iela 1 (Labiekārtošanas iestāde) 50010060186006; 50010060186002</t>
  </si>
  <si>
    <t>Gulbenes pilsēta, Līkā iela 19A (Internāts) 50010070128001</t>
  </si>
  <si>
    <t>Gulbenes pilsēta, Līkā iela 21 (2. Vidusskola) 50010070129001</t>
  </si>
  <si>
    <t>Gulbenes pilsēta, Nākotnes iela 4 (3. Bērnudārzs) 50010040165001</t>
  </si>
  <si>
    <t>Gulbenes pilsēta, O. Kalpaka iela 60 (Kultūras centrs) 50010020105001</t>
  </si>
  <si>
    <t>Gulbenes pilsēta, O. Kalpaka iela 60A (Bibliotēka) 50010020104001</t>
  </si>
  <si>
    <t>Gulbenes pilsēta, O. Kalpaka iela 43 (Mūzikas skola) 50010010072001</t>
  </si>
  <si>
    <t>Gulbenes pilsēta, O. Kalpaka iela 60 (Kafejnīca "Rodi"; disko zāle) 50010020105001</t>
  </si>
  <si>
    <t>Gulbenes pilsēta, O. Kalpaka iela 70 (Ģimenes izglītības un atbalsta centrs) 50010020130002</t>
  </si>
  <si>
    <t>Gulbenes pilsēta, O. Kalpaka iela 70B (1. Bērnudārzs) 50010020130001</t>
  </si>
  <si>
    <t>Gulbenes pilsēta, O. Kalpaka iela 1A (Stadions) 50010050117001</t>
  </si>
  <si>
    <t>Gulbenes pilsēta, Pils iela 3 (Muzejs) 50010050077001</t>
  </si>
  <si>
    <t>Gulbenes pilsēta, Skolas iela 10 (Ģimnāzija) 50010020060001</t>
  </si>
  <si>
    <t>Gulbenes pilsēta, Skolas iela 10B (Skola) 50010020060006</t>
  </si>
  <si>
    <t>Gulbenes pilsēta, Skolas iela 12A (Sporta centrs) 50010020112002</t>
  </si>
  <si>
    <t>Gulbenes pilsēta, Skolas iela 10A (Sporta skolas internāts) 50010020112004</t>
  </si>
  <si>
    <t>Gulbenes pilsēta, Skolas iela 10A "Zilais Putns" (Sporta skola) 50010020059001</t>
  </si>
  <si>
    <t>Gulbenes pilsēta, Skolas iela 12 (Vidusskola) 50010020061003</t>
  </si>
  <si>
    <t>Gulbenes pilsēta, Vidus iela 7 (Radošais iniciatīvu centrs); 50010020056001</t>
  </si>
  <si>
    <t>Gulbenes pilsēta, Vidus iela 7 (Sporta zāle) 50010020056004; 50010020056002</t>
  </si>
  <si>
    <t>Jaungulbenes pagasts, Aduliena 3, (Internātpamatskolas darbnīca) 50600030128011</t>
  </si>
  <si>
    <t>Jaungulbenes pagasts, Gulbītis, "Gulbīts" (Pagasta padome) 50600050073015</t>
  </si>
  <si>
    <t>Jaungulbenes pagasts, "Kokles" (Kulturas nams) 50600050073006</t>
  </si>
  <si>
    <t>Jaungulbenes pagasts, "Alejas" (Sociālais aprūpes centrs) 50600040224001</t>
  </si>
  <si>
    <t>Jaungulbenes pagasts, "Pienenīte" (Pirmsskolas izglītības iestāde) 50600040247001</t>
  </si>
  <si>
    <t>Lejasciema pagasts, Annas Sakses iela 3A (Internāts) 50640120333001</t>
  </si>
  <si>
    <t>Lejasciema pagasts, Imantas iela 16 (Ambulance) 50640120184001</t>
  </si>
  <si>
    <t>Lejasciema pagasts, Rīgas iela 11A (Bērnudārzs, pagasta pārvalde) 50640120348001</t>
  </si>
  <si>
    <t>Lejasciema pagasts, Rīgas iela 20 (Skola, sporta zāle) 50640120332001</t>
  </si>
  <si>
    <t>Lejasciema pagasts, Rīgas iela 20 (Garāža) 50640120332003</t>
  </si>
  <si>
    <t>Lejasciema pagasts, Rīgas iela 20B (Kultūras nams) 50640120331002</t>
  </si>
  <si>
    <t>Lejasciema pagasts, Rīgas iela 6 (Veco ļaužu māja) 50640120359001</t>
  </si>
  <si>
    <t>Litenes pagasts, Jaunlitenes iela 5 (Sporta zāle) 50680040130010</t>
  </si>
  <si>
    <t>Litenes pagasts, Pagastnams 1 (Pagasta padome, klubs) 50680040130015; 50680040130016; 50680040130013</t>
  </si>
  <si>
    <t>Litenes pagasts, Pagastnams 2 (Doktorāts, bibliotēka) 50680040130014</t>
  </si>
  <si>
    <t>Litenes pagasts, Skolas iela 2 "Pamatskola" (Klubs, svaru zāle, muzejs) 50680040130019</t>
  </si>
  <si>
    <t>Litenes pagasts, Jaunlitenes iela 1 "Staļļi"(Darbnīca) 50680040130012</t>
  </si>
  <si>
    <t>Litenes pagasts, Jaunlitenes iela 6 (Dzīvojamā māja, noliktava) 50680040130008</t>
  </si>
  <si>
    <t>Lizuma pagasts, "Akācijas" (Pagasta padome, bērnudārzs) 50720060263001</t>
  </si>
  <si>
    <t>Lizuma pagasts, "Dārznieka māja" (Makslas skolas telpas) 50720060259005</t>
  </si>
  <si>
    <t>Lizuma pagasts, "Pils" (Vudusskola) 50720060259004</t>
  </si>
  <si>
    <t>Lizuma pagasts, "Klintis" (Kultūras nams, bārs) 50720060236001</t>
  </si>
  <si>
    <t>Lizuma pagasts, "Stallis" (Sporta zāle) 50720060434001</t>
  </si>
  <si>
    <t>Lizuma pagasts, "Veckalēji" (Garāža, vidusskola/mājturības klase) 50720060389001</t>
  </si>
  <si>
    <t>Līgo pagasts, "Jaunstukmaņi" (Kultūras nams, pagasta pārvalde, bibliotēka, svaru zāle) 50760030187001</t>
  </si>
  <si>
    <t>Līgo pagasts, "Siltais" (Soliālais aprūpes centrs) 50760010124001</t>
  </si>
  <si>
    <t>Rankas pagasts, "Ābelīte" (Bērnudārzs); 50840080369001</t>
  </si>
  <si>
    <t>Rankas pagasts, "Krastkalni" (Pagasta padome); 50840080189001</t>
  </si>
  <si>
    <t>Rankas pagasts, Skolas iela 5 (Arodvidusskola); 50840080159005</t>
  </si>
  <si>
    <t>Rankas pagasts, Skolas iela 7 (Dienesta viesnīca); 50840080159001</t>
  </si>
  <si>
    <t>Stāmerienas pagasts, Vecstāmeriena, "Vecstāmeriena"(Pagasta pārvalde) 50880080277001</t>
  </si>
  <si>
    <t>Stradu pagasts, Stradi, "Rotas" (Bibliotēka) 50900060065002</t>
  </si>
  <si>
    <t>Stradu pagasts, Stāķi, Stāķi 21 (Bērnudārzs) 50900020627001</t>
  </si>
  <si>
    <t>Stradu pagasts, Stāķi, Stāķi 7 (Pamatskola) 50900020616001</t>
  </si>
  <si>
    <t>Stradu pagasts, Stāķi, Stāķi 7A (Darbnīcas) 50900020618001</t>
  </si>
  <si>
    <t>Stradu pagasts, Stāķi, Stāķi 26 (Sporta zāle) 50900020610001</t>
  </si>
  <si>
    <t>Tirzas pagasts, "Biedrības nams" (Kulturas nams, pagasta pārvalde) 50940040255001</t>
  </si>
  <si>
    <t>Tirzas pagasts, Tirzas pamatskola (Skola un sporta zāle) 50940030106006; 50940030106009</t>
  </si>
  <si>
    <t>Tirzas pagasts, Tirzas pamatskola (Internāts, bērnudārzs) 50940030106001</t>
  </si>
  <si>
    <t>Jaungulbenes pagasts, Aduliena, "Sveķu skola" (Internātpamatskola) 50600030128001                                                                                                        Jaungulbenes pagasts, Adulienas viesnīca (Skolas visnīca) 50600030128003</t>
  </si>
  <si>
    <t>Tirzas pagasts, Tirza, "Doktorāts" (Sociālā māja, ambulance) 50940040200001</t>
  </si>
  <si>
    <t>Galgauskas pagasts, Skolas iela 5;3 (Pagasta pārvalde, sporta zāle) 50560040221009; 50560040334001</t>
  </si>
  <si>
    <t>2026. gada kopsavilkums, par patērēto siltumenerģiju Gulbenes novada pašvaldības publiskajās ēkās (2. ceturksnis)</t>
  </si>
  <si>
    <t>Aprīlis</t>
  </si>
  <si>
    <t>Maijs</t>
  </si>
  <si>
    <t>Jūnijs</t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</si>
  <si>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Aprīlis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</si>
  <si>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Maijs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</si>
  <si>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Jūnijs</t>
    </r>
  </si>
  <si>
    <r>
      <t>Īpatnējā siltumenerģija 2026. gada 2. ceturksnis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</si>
</sst>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20"/>
      <color theme="1"/>
      <name val="Calibri"/>
      <family val="2"/>
      <charset val="186"/>
    </font>
    <font>
      <b/>
      <sz val="14"/>
      <color theme="1"/>
      <name val="Calibri"/>
      <family val="2"/>
      <charset val="186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perscript"/>
      <sz val="14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b/>
      <i/>
      <vertAlign val="superscript"/>
      <sz val="11"/>
      <color theme="1"/>
      <name val="Calibri"/>
      <family val="2"/>
      <charset val="186"/>
    </font>
    <font>
      <i/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8">
    <xf numFmtId="0" fontId="0" fillId="0" borderId="0" xfId="0"/>
    <xf numFmtId="49" fontId="9" fillId="0" borderId="6" xfId="0" applyNumberFormat="1" applyFont="1" applyBorder="1" applyAlignment="1">
      <alignment horizontal="center" vertical="center" wrapText="1"/>
    </xf>
    <xf numFmtId="0" fontId="11" fillId="0" borderId="14" xfId="0" applyFont="1" applyBorder="1"/>
    <xf numFmtId="0" fontId="4" fillId="0" borderId="14" xfId="0" applyFont="1" applyBorder="1" applyAlignment="1">
      <alignment vertical="center" wrapText="1"/>
    </xf>
    <xf numFmtId="0" fontId="11" fillId="0" borderId="10" xfId="0" applyFont="1" applyBorder="1"/>
    <xf numFmtId="0" fontId="0" fillId="0" borderId="14" xfId="0" applyBorder="1"/>
    <xf numFmtId="0" fontId="0" fillId="0" borderId="18" xfId="0" applyBorder="1"/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4" fontId="4" fillId="0" borderId="11" xfId="1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44" fontId="4" fillId="0" borderId="15" xfId="1" applyFont="1" applyFill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right" vertical="center" wrapText="1"/>
    </xf>
    <xf numFmtId="44" fontId="1" fillId="0" borderId="15" xfId="1" applyFont="1" applyFill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44" fontId="1" fillId="0" borderId="19" xfId="1" applyFont="1" applyFill="1" applyBorder="1" applyAlignment="1">
      <alignment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2" fontId="0" fillId="0" borderId="13" xfId="0" applyNumberFormat="1" applyBorder="1"/>
    <xf numFmtId="44" fontId="4" fillId="0" borderId="12" xfId="0" applyNumberFormat="1" applyFont="1" applyBorder="1" applyAlignment="1">
      <alignment horizontal="center" vertical="center" wrapText="1"/>
    </xf>
    <xf numFmtId="44" fontId="4" fillId="0" borderId="16" xfId="0" applyNumberFormat="1" applyFont="1" applyBorder="1" applyAlignment="1">
      <alignment horizontal="center" vertical="center" wrapText="1"/>
    </xf>
    <xf numFmtId="44" fontId="4" fillId="0" borderId="20" xfId="0" applyNumberFormat="1" applyFont="1" applyBorder="1" applyAlignment="1">
      <alignment horizontal="center" vertical="center" wrapText="1"/>
    </xf>
    <xf numFmtId="2" fontId="0" fillId="0" borderId="17" xfId="0" applyNumberFormat="1" applyBorder="1"/>
    <xf numFmtId="2" fontId="0" fillId="0" borderId="21" xfId="0" applyNumberFormat="1" applyBorder="1"/>
    <xf numFmtId="0" fontId="9" fillId="0" borderId="6" xfId="0" applyFont="1" applyBorder="1" applyAlignment="1">
      <alignment horizontal="center" vertical="center" wrapText="1"/>
    </xf>
    <xf numFmtId="2" fontId="0" fillId="0" borderId="23" xfId="0" applyNumberForma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vertical="center" wrapText="1"/>
    </xf>
    <xf numFmtId="2" fontId="4" fillId="0" borderId="11" xfId="0" applyNumberFormat="1" applyFont="1" applyBorder="1" applyAlignment="1">
      <alignment vertical="center" wrapText="1"/>
    </xf>
    <xf numFmtId="2" fontId="4" fillId="0" borderId="14" xfId="0" applyNumberFormat="1" applyFont="1" applyBorder="1" applyAlignment="1">
      <alignment vertical="center" wrapText="1"/>
    </xf>
    <xf numFmtId="2" fontId="4" fillId="0" borderId="15" xfId="0" applyNumberFormat="1" applyFont="1" applyBorder="1" applyAlignment="1">
      <alignment vertical="center" wrapText="1"/>
    </xf>
    <xf numFmtId="2" fontId="1" fillId="0" borderId="14" xfId="0" applyNumberFormat="1" applyFont="1" applyBorder="1" applyAlignment="1">
      <alignment vertical="center" wrapText="1"/>
    </xf>
    <xf numFmtId="2" fontId="1" fillId="0" borderId="15" xfId="0" applyNumberFormat="1" applyFont="1" applyBorder="1" applyAlignment="1">
      <alignment vertical="center" wrapText="1"/>
    </xf>
    <xf numFmtId="2" fontId="1" fillId="0" borderId="18" xfId="0" applyNumberFormat="1" applyFont="1" applyBorder="1" applyAlignment="1">
      <alignment vertical="center" wrapText="1"/>
    </xf>
    <xf numFmtId="2" fontId="1" fillId="0" borderId="19" xfId="0" applyNumberFormat="1" applyFont="1" applyBorder="1" applyAlignment="1">
      <alignment vertical="center" wrapText="1"/>
    </xf>
    <xf numFmtId="2" fontId="0" fillId="0" borderId="0" xfId="0" applyNumberFormat="1"/>
    <xf numFmtId="2" fontId="4" fillId="0" borderId="12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44" fontId="1" fillId="0" borderId="14" xfId="1" applyFont="1" applyFill="1" applyBorder="1" applyAlignment="1">
      <alignment vertical="center" wrapText="1"/>
    </xf>
    <xf numFmtId="44" fontId="1" fillId="0" borderId="17" xfId="1" applyFont="1" applyFill="1" applyBorder="1" applyAlignment="1">
      <alignment vertical="center" wrapText="1"/>
    </xf>
    <xf numFmtId="44" fontId="1" fillId="0" borderId="18" xfId="1" applyFont="1" applyFill="1" applyBorder="1" applyAlignment="1">
      <alignment vertical="center" wrapText="1"/>
    </xf>
    <xf numFmtId="44" fontId="1" fillId="0" borderId="21" xfId="1" applyFont="1" applyFill="1" applyBorder="1" applyAlignment="1">
      <alignment vertical="center" wrapText="1"/>
    </xf>
    <xf numFmtId="2" fontId="0" fillId="0" borderId="12" xfId="0" applyNumberFormat="1" applyBorder="1"/>
    <xf numFmtId="2" fontId="0" fillId="0" borderId="16" xfId="0" applyNumberFormat="1" applyBorder="1"/>
    <xf numFmtId="2" fontId="0" fillId="0" borderId="20" xfId="0" applyNumberFormat="1" applyBorder="1"/>
    <xf numFmtId="0" fontId="0" fillId="0" borderId="25" xfId="0" applyBorder="1"/>
    <xf numFmtId="0" fontId="11" fillId="0" borderId="25" xfId="0" applyFont="1" applyBorder="1"/>
    <xf numFmtId="0" fontId="0" fillId="0" borderId="26" xfId="0" applyBorder="1"/>
    <xf numFmtId="0" fontId="6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2" fontId="0" fillId="0" borderId="29" xfId="0" applyNumberFormat="1" applyBorder="1"/>
    <xf numFmtId="2" fontId="0" fillId="0" borderId="30" xfId="0" applyNumberFormat="1" applyBorder="1"/>
    <xf numFmtId="0" fontId="11" fillId="0" borderId="24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22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'1.cet'!$R$6:$R$87</c:f>
              <c:strCache>
                <c:ptCount val="82"/>
                <c:pt idx="0">
                  <c:v>Lizuma pagasts, "Pils" (Vudusskola) 50720060259004</c:v>
                </c:pt>
                <c:pt idx="1">
                  <c:v>Druvienas pagasts, "Kastaņi" (Sporta zāle) 50520030314003</c:v>
                </c:pt>
                <c:pt idx="2">
                  <c:v>Gulbenes pilsēta, Pils iela 3 (Muzejs) 50010050077001</c:v>
                </c:pt>
                <c:pt idx="3">
                  <c:v>Galgauskas pagasts, Skolas iela 5;3 (Pagasta pārvalde, sporta zāle) 50560040221009; 50560040334001</c:v>
                </c:pt>
                <c:pt idx="4">
                  <c:v>Rankas pagasts, Skolas iela 7 (Dienesta viesnīca); 50840080159001</c:v>
                </c:pt>
                <c:pt idx="5">
                  <c:v>Stradu pagasts, Stāķi, Stāķi 26 (Sporta zāle) 50900020610001</c:v>
                </c:pt>
                <c:pt idx="6">
                  <c:v>Rankas pagasts, Skolas iela 5 (Arodvidusskola); 50840080159005</c:v>
                </c:pt>
                <c:pt idx="7">
                  <c:v>Lejasciema pagasts, Rīgas iela 20 (Skola, sporta zāle) 50640120332001</c:v>
                </c:pt>
                <c:pt idx="8">
                  <c:v>Gulbenes pilsēta, O. Kalpaka iela 60 (Kafejnīca "Rodi"; disko zāle) 50010020105001</c:v>
                </c:pt>
                <c:pt idx="9">
                  <c:v>Tirzas pagasts, Tirzas pamatskola (Skola un sporta zāle) 50940030106006; 50940030106009</c:v>
                </c:pt>
                <c:pt idx="10">
                  <c:v>Litenes pagasts, Jaunlitenes iela 1 "Staļļi"(Darbnīca) 50680040130012</c:v>
                </c:pt>
                <c:pt idx="11">
                  <c:v>Gulbenes pilsēta, Dzirnavu iela 7a (Kopējais) 50010060224001</c:v>
                </c:pt>
                <c:pt idx="12">
                  <c:v>Gulbenes pilsēta, Vidus iela 7 (Radošais iniciatīvu centrs); 50010020056001</c:v>
                </c:pt>
                <c:pt idx="13">
                  <c:v>Beļavas pagasts, Ozolkalns, "Zīļuks" (Kultūras un sporta centrs) 50440120096009</c:v>
                </c:pt>
                <c:pt idx="14">
                  <c:v>Rankas pagasts, "Ābelīte" (Bērnudārzs); 50840080369001</c:v>
                </c:pt>
                <c:pt idx="15">
                  <c:v>Gulbenes pilsēta, Ābeļu iela 2 (Dome) 50010010111001</c:v>
                </c:pt>
                <c:pt idx="16">
                  <c:v>Gulbenes pilsēta, Klēts iela 6  (Sarkanais krusts, pensionāru biedrība, muzejs) 50010050011002</c:v>
                </c:pt>
                <c:pt idx="17">
                  <c:v>Galgauskas pagasts, Veišu iela 2 (Kultūras nams) 50560040221005</c:v>
                </c:pt>
                <c:pt idx="18">
                  <c:v>Līgo pagasts, "Jaunstukmaņi" (Kultūras nams, pagasta pārvalde, bibliotēka, svaru zāle) 50760030187001</c:v>
                </c:pt>
                <c:pt idx="19">
                  <c:v>Gulbenes pilsēta, O. Kalpaka iela 60A (Bibliotēka) 50010020104001</c:v>
                </c:pt>
                <c:pt idx="20">
                  <c:v>Gulbenes pilsēta, Vidus iela 7 (Sporta zāle) 50010020056004; 50010020056002</c:v>
                </c:pt>
                <c:pt idx="21">
                  <c:v>Daukstu pagasts, Stari, Dārza iela 10 (Pagasta padome) 50480040263001</c:v>
                </c:pt>
                <c:pt idx="22">
                  <c:v>Gulbenes pilsēta, O. Kalpaka iela 1A (Stadions) 50010050117001</c:v>
                </c:pt>
                <c:pt idx="23">
                  <c:v>Gulbenes pilsēta, Skolas iela 10A (Sporta skolas internāts) 50010020112004</c:v>
                </c:pt>
                <c:pt idx="24">
                  <c:v>Gulbenes pilsēta, O. Kalpaka iela 43 (Mūzikas skola) 50010010072001</c:v>
                </c:pt>
                <c:pt idx="25">
                  <c:v>Gulbenes pilsēta, Līkā iela 21 (2. Vidusskola) 50010070129001</c:v>
                </c:pt>
                <c:pt idx="26">
                  <c:v>Gulbenes pilsēta, Skolas iela 12A (Sporta centrs) 50010020112002</c:v>
                </c:pt>
                <c:pt idx="27">
                  <c:v>Gulbenes pilsēta, Skolas iela 12 (Vidusskola) 50010020061003</c:v>
                </c:pt>
                <c:pt idx="28">
                  <c:v>Beļavas pagasts, Vienības iela 3 (Kulturas nams) 50440070218001</c:v>
                </c:pt>
                <c:pt idx="29">
                  <c:v>Tirzas pagasts, "Biedrības nams" (Kulturas nams, pagasta pārvalde) 50940040255001</c:v>
                </c:pt>
                <c:pt idx="30">
                  <c:v>Jaungulbenes pagasts, "Pienenīte" (Pirmsskolas izglītības iestāde) 50600040247001</c:v>
                </c:pt>
                <c:pt idx="31">
                  <c:v>Lizuma pagasts, "Stallis" (Sporta zāle) 50720060434001</c:v>
                </c:pt>
                <c:pt idx="32">
                  <c:v>Gulbenes pilsēta, O. Kalpaka iela 60 (Kultūras centrs) 50010020105001</c:v>
                </c:pt>
                <c:pt idx="33">
                  <c:v>Beļavas pagasts, Avotu iela 2 (Pagasta pārvalde): 50440070179001</c:v>
                </c:pt>
                <c:pt idx="34">
                  <c:v>Daukstu pagasts, Stari, Dārza iela 17 (Sporta zāle) 50480040304001</c:v>
                </c:pt>
                <c:pt idx="35">
                  <c:v>Gulbenes pilsēta, O. Kalpaka iela 70B (1. Bērnudārzs) 50010020130001</c:v>
                </c:pt>
                <c:pt idx="36">
                  <c:v>Gulbenes pilsēta, Līkā iela 19A (Internāts) 50010070128001</c:v>
                </c:pt>
                <c:pt idx="37">
                  <c:v>Stāmerienas pagasts, Vecstāmeriena, "Vecstāmeriena"(Pagasta pārvalde) 50880080277001</c:v>
                </c:pt>
                <c:pt idx="38">
                  <c:v>Jaungulbenes pagasts, Aduliena 3, (Internātpamatskolas darbnīca) 50600030128011</c:v>
                </c:pt>
                <c:pt idx="39">
                  <c:v>Gulbenes pilsēta, Nākotnes iela 4 (3. Bērnudārzs) 50010040165001</c:v>
                </c:pt>
                <c:pt idx="40">
                  <c:v>Gulbenes pilsēta, Brīvības iela 22-2 (Jaunatnes Bāze) 50010050069001</c:v>
                </c:pt>
                <c:pt idx="41">
                  <c:v>Rankas pagasts, "Krastkalni" (Pagasta padome); 50840080189001</c:v>
                </c:pt>
                <c:pt idx="42">
                  <c:v>Gulbenes pilsēta, Skolas iela 10B (Skola) 50010020060006</c:v>
                </c:pt>
                <c:pt idx="43">
                  <c:v>Litenes pagasts, Jaunlitenes iela 6 (Dzīvojamā māja, noliktava) 50680040130008</c:v>
                </c:pt>
                <c:pt idx="44">
                  <c:v>Gulbenes pilsēta, Dīķa iela 1 (Labiekārtošanas iestāde) 50010060186006; 50010060186002</c:v>
                </c:pt>
                <c:pt idx="45">
                  <c:v>Gulbenes pilsēta, Brīvības iela 8 (Stradu pagasta pārvalde) 50010050013001</c:v>
                </c:pt>
                <c:pt idx="46">
                  <c:v>Litenes pagasts, Pagastnams 2 (Doktorāts, bibliotēka) 50680040130014</c:v>
                </c:pt>
                <c:pt idx="47">
                  <c:v>Gulbenes pilsēta, Skolas iela 10A "Zilais Putns" (Sporta skola) 50010020059001</c:v>
                </c:pt>
                <c:pt idx="48">
                  <c:v>Lejasciema pagasts, Rīgas iela 6 (Veco ļaužu māja) 50640120359001</c:v>
                </c:pt>
                <c:pt idx="49">
                  <c:v>Daukstu pagasts, Daukstes, "Dzērves" (SAC) 50480060191001</c:v>
                </c:pt>
                <c:pt idx="50">
                  <c:v>Stradu pagasts, Stradi, "Rotas" (Bibliotēka) 50900060065002</c:v>
                </c:pt>
                <c:pt idx="51">
                  <c:v>Jaungulbenes pagasts, Gulbītis, "Gulbīts" (Pagasta padome) 50600050073015</c:v>
                </c:pt>
                <c:pt idx="52">
                  <c:v>Lejasciema pagasts, Imantas iela 16 (Ambulance) 50640120184001</c:v>
                </c:pt>
                <c:pt idx="53">
                  <c:v>Gulbenes pilsēta, Skolas iela 10 (Ģimnāzija) 50010020060001</c:v>
                </c:pt>
                <c:pt idx="54">
                  <c:v>Lejasciema pagasts, Annas Sakses iela 3A (Internāts) 50640120333001</c:v>
                </c:pt>
                <c:pt idx="55">
                  <c:v>Litenes pagasts, Skolas iela 2 "Pamatskola" (Klubs, svaru zāle, muzejs) 50680040130019</c:v>
                </c:pt>
                <c:pt idx="56">
                  <c:v>Gulbenes pilsēta, Dīķa iela 1 (Sociālais centrs) 50010060186009</c:v>
                </c:pt>
                <c:pt idx="57">
                  <c:v>Lizuma pagasts, "Veckalēji" (Garāža, vidusskola/mājturības klase) 50720060389001</c:v>
                </c:pt>
                <c:pt idx="58">
                  <c:v>Lejasciema pagasts, Rīgas iela 18 (Bibliotēka, muzejs, jaunatnes centrs) 50640120417001</c:v>
                </c:pt>
                <c:pt idx="59">
                  <c:v>Gulbenes pilsēta, Bērzu iela 4b (2. Bērnudārzs) 50010070136001</c:v>
                </c:pt>
                <c:pt idx="60">
                  <c:v>Daukstu pagasts, Stari, Dārza iela 17 (Kulturas nams) 50480040304001</c:v>
                </c:pt>
                <c:pt idx="61">
                  <c:v>Stradu pagasts, Stāķi, Stāķi 21 (Bērnudārzs) 50900020627001</c:v>
                </c:pt>
                <c:pt idx="62">
                  <c:v>Tirzas pagasts, Tirzas pamatskola (Internāts, bērnudārzs) 50940030106001</c:v>
                </c:pt>
                <c:pt idx="63">
                  <c:v>Stradu pagasts, Stāķi, Stāķi 7 (Pamatskola) 50900020616001</c:v>
                </c:pt>
                <c:pt idx="64">
                  <c:v>Lizuma pagasts, "Klintis" (Kultūras nams, bārs) 50720060236001</c:v>
                </c:pt>
                <c:pt idx="65">
                  <c:v>Tirzas pagasts, Tirza, "Doktorāts" (Sociālā māja, ambulance) 50940040200001</c:v>
                </c:pt>
                <c:pt idx="66">
                  <c:v>Jaungulbenes pagasts, Aduliena, "Sveķu skola" (Internātpamatskola) 50600030128001                                                                                                        Jaungulbenes pagasts, Adulienas viesnīca (Skolas visnīca) 5060003012800</c:v>
                </c:pt>
                <c:pt idx="67">
                  <c:v>Jaungulbenes pagasts, "Alejas" (Sociālais aprūpes centrs) 50600040224001</c:v>
                </c:pt>
                <c:pt idx="68">
                  <c:v>Stradu pagasts, Stāķi, Stāķi 7A (Darbnīcas) 50900020618001</c:v>
                </c:pt>
                <c:pt idx="69">
                  <c:v>Lizuma pagasts, "Akācijas" (Pagasta padome, bērnudārzs) 50720060263001</c:v>
                </c:pt>
                <c:pt idx="70">
                  <c:v>Jaungulbenes pagasts, "Kokles" (Kulturas nams) 50600050073006</c:v>
                </c:pt>
                <c:pt idx="71">
                  <c:v>Lejasciema pagasts, Rīgas iela 11A (Bērnudārzs, pagasta pārvalde) 50640120348001</c:v>
                </c:pt>
                <c:pt idx="72">
                  <c:v>Litenes pagasts, Pagastnams 1 (Pagasta padome, klubs) 50680040130015; 50680040130016; 50680040130013</c:v>
                </c:pt>
                <c:pt idx="73">
                  <c:v>Līgo pagasts, "Siltais" (Soliālais aprūpes centrs) 50760010124001</c:v>
                </c:pt>
                <c:pt idx="74">
                  <c:v>Beļavas pagasts, Vienības iela 1 (Bijusī pasta ēka) 50440070217001</c:v>
                </c:pt>
                <c:pt idx="75">
                  <c:v>Gulbenes pilsēta, Klēts iela 4 (Muzeja noliktava) 50010050088001</c:v>
                </c:pt>
                <c:pt idx="76">
                  <c:v>Lejasciema pagasts, Rīgas iela 20B (Kultūras nams) 50640120331002</c:v>
                </c:pt>
                <c:pt idx="77">
                  <c:v>Litenes pagasts, Jaunlitenes iela 5 (Sporta zāle) 50680040130010</c:v>
                </c:pt>
                <c:pt idx="78">
                  <c:v>Gulbenes pilsēta, O. Kalpaka iela 70 (Ģimenes izglītības un atbalsta centrs) 50010020130002</c:v>
                </c:pt>
                <c:pt idx="79">
                  <c:v>Lizuma pagasts, "Dārznieka māja" (Makslas skolas telpas) 50720060259005</c:v>
                </c:pt>
                <c:pt idx="80">
                  <c:v>Beļavas pagasts, Ozolkalns, "Blomīte" (SAC) 50440120096001</c:v>
                </c:pt>
                <c:pt idx="81">
                  <c:v>Lejasciema pagasts, Rīgas iela 20 (Garāža) 50640120332003</c:v>
                </c:pt>
              </c:strCache>
            </c:strRef>
          </c:cat>
          <c:val>
            <c:numRef>
              <c:f>'1.cet'!$S$6:$S$87</c:f>
              <c:numCache>
                <c:formatCode>0.00</c:formatCode>
                <c:ptCount val="82"/>
                <c:pt idx="0">
                  <c:v>0</c:v>
                </c:pt>
                <c:pt idx="1">
                  <c:v>8.4449270117022565E-2</c:v>
                </c:pt>
                <c:pt idx="2">
                  <c:v>0.50735667174023336</c:v>
                </c:pt>
                <c:pt idx="3">
                  <c:v>0.82589823969134313</c:v>
                </c:pt>
                <c:pt idx="4">
                  <c:v>1.8834972919199735</c:v>
                </c:pt>
                <c:pt idx="5">
                  <c:v>2.4962867136217719</c:v>
                </c:pt>
                <c:pt idx="6">
                  <c:v>3.1066688513845651</c:v>
                </c:pt>
                <c:pt idx="7">
                  <c:v>3.3785161638577335</c:v>
                </c:pt>
                <c:pt idx="8">
                  <c:v>3.5841495992876222</c:v>
                </c:pt>
                <c:pt idx="9">
                  <c:v>3.7246275372462754</c:v>
                </c:pt>
                <c:pt idx="10">
                  <c:v>5.2385219712980557</c:v>
                </c:pt>
                <c:pt idx="11">
                  <c:v>5.2983834416074931</c:v>
                </c:pt>
                <c:pt idx="12">
                  <c:v>6.0979539229901718</c:v>
                </c:pt>
                <c:pt idx="13">
                  <c:v>6.7911609088079672</c:v>
                </c:pt>
                <c:pt idx="14">
                  <c:v>6.8991553017790572</c:v>
                </c:pt>
                <c:pt idx="15">
                  <c:v>6.936172010307101</c:v>
                </c:pt>
                <c:pt idx="16">
                  <c:v>6.9399322596253548</c:v>
                </c:pt>
                <c:pt idx="17">
                  <c:v>6.9541595925297113</c:v>
                </c:pt>
                <c:pt idx="18">
                  <c:v>7.0874846458304894</c:v>
                </c:pt>
                <c:pt idx="19">
                  <c:v>7.1011736935282936</c:v>
                </c:pt>
                <c:pt idx="20">
                  <c:v>7.2505384063173013</c:v>
                </c:pt>
                <c:pt idx="21">
                  <c:v>7.4343487394957979</c:v>
                </c:pt>
                <c:pt idx="22">
                  <c:v>7.5021689944371666</c:v>
                </c:pt>
                <c:pt idx="23">
                  <c:v>7.583703106091165</c:v>
                </c:pt>
                <c:pt idx="24">
                  <c:v>8.1047381546134662</c:v>
                </c:pt>
                <c:pt idx="25">
                  <c:v>8.1835791411748922</c:v>
                </c:pt>
                <c:pt idx="26">
                  <c:v>8.2096510995415333</c:v>
                </c:pt>
                <c:pt idx="27">
                  <c:v>8.5588294247344159</c:v>
                </c:pt>
                <c:pt idx="28">
                  <c:v>9.081604426002766</c:v>
                </c:pt>
                <c:pt idx="29">
                  <c:v>9.0955205915226554</c:v>
                </c:pt>
                <c:pt idx="30">
                  <c:v>9.5896032831737337</c:v>
                </c:pt>
                <c:pt idx="31">
                  <c:v>10.106837606837606</c:v>
                </c:pt>
                <c:pt idx="32">
                  <c:v>10.133476985694619</c:v>
                </c:pt>
                <c:pt idx="33">
                  <c:v>10.27177929222432</c:v>
                </c:pt>
                <c:pt idx="34">
                  <c:v>10.341449762104673</c:v>
                </c:pt>
                <c:pt idx="35">
                  <c:v>10.37745994192924</c:v>
                </c:pt>
                <c:pt idx="36">
                  <c:v>10.464761517339571</c:v>
                </c:pt>
                <c:pt idx="37">
                  <c:v>11.053041254308908</c:v>
                </c:pt>
                <c:pt idx="38">
                  <c:v>11.154086088583904</c:v>
                </c:pt>
                <c:pt idx="39">
                  <c:v>11.364469780311365</c:v>
                </c:pt>
                <c:pt idx="40">
                  <c:v>11.572519083969466</c:v>
                </c:pt>
                <c:pt idx="41">
                  <c:v>11.865300146412883</c:v>
                </c:pt>
                <c:pt idx="42">
                  <c:v>11.992088403491422</c:v>
                </c:pt>
                <c:pt idx="43">
                  <c:v>12.049586776859444</c:v>
                </c:pt>
                <c:pt idx="44">
                  <c:v>12.055507372072853</c:v>
                </c:pt>
                <c:pt idx="45">
                  <c:v>12.210526315789473</c:v>
                </c:pt>
                <c:pt idx="46">
                  <c:v>12.316176470588236</c:v>
                </c:pt>
                <c:pt idx="47">
                  <c:v>12.517385257301807</c:v>
                </c:pt>
                <c:pt idx="48">
                  <c:v>12.965906177903101</c:v>
                </c:pt>
                <c:pt idx="49">
                  <c:v>13.097964978703265</c:v>
                </c:pt>
                <c:pt idx="50">
                  <c:v>13.39440694310511</c:v>
                </c:pt>
                <c:pt idx="51">
                  <c:v>13.458978386059384</c:v>
                </c:pt>
                <c:pt idx="52">
                  <c:v>13.528578176665093</c:v>
                </c:pt>
                <c:pt idx="53">
                  <c:v>13.605594405594406</c:v>
                </c:pt>
                <c:pt idx="54">
                  <c:v>13.67924528301887</c:v>
                </c:pt>
                <c:pt idx="55">
                  <c:v>13.834723275208491</c:v>
                </c:pt>
                <c:pt idx="56">
                  <c:v>14.067776872015838</c:v>
                </c:pt>
                <c:pt idx="57">
                  <c:v>14.204166666666666</c:v>
                </c:pt>
                <c:pt idx="58">
                  <c:v>14.538306820259645</c:v>
                </c:pt>
                <c:pt idx="59">
                  <c:v>14.712732919254659</c:v>
                </c:pt>
                <c:pt idx="60">
                  <c:v>15.637758418931218</c:v>
                </c:pt>
                <c:pt idx="61">
                  <c:v>15.736965895727167</c:v>
                </c:pt>
                <c:pt idx="62">
                  <c:v>15.824773413897281</c:v>
                </c:pt>
                <c:pt idx="63">
                  <c:v>16.286662384928281</c:v>
                </c:pt>
                <c:pt idx="64">
                  <c:v>16.447963800904979</c:v>
                </c:pt>
                <c:pt idx="65">
                  <c:v>17.332151000760071</c:v>
                </c:pt>
                <c:pt idx="66">
                  <c:v>17.402482269503547</c:v>
                </c:pt>
                <c:pt idx="67">
                  <c:v>17.981626947144186</c:v>
                </c:pt>
                <c:pt idx="68">
                  <c:v>18.213567116987644</c:v>
                </c:pt>
                <c:pt idx="69">
                  <c:v>18.492437143143345</c:v>
                </c:pt>
                <c:pt idx="70">
                  <c:v>19.113345521023767</c:v>
                </c:pt>
                <c:pt idx="71">
                  <c:v>19.691470054446459</c:v>
                </c:pt>
                <c:pt idx="72">
                  <c:v>20.03576341127923</c:v>
                </c:pt>
                <c:pt idx="73">
                  <c:v>21.588956462979048</c:v>
                </c:pt>
                <c:pt idx="74">
                  <c:v>21.825037707390649</c:v>
                </c:pt>
                <c:pt idx="75">
                  <c:v>26.303146769156854</c:v>
                </c:pt>
                <c:pt idx="76">
                  <c:v>27.255411255411257</c:v>
                </c:pt>
                <c:pt idx="77">
                  <c:v>27.826510721247562</c:v>
                </c:pt>
                <c:pt idx="78">
                  <c:v>29.733100523821403</c:v>
                </c:pt>
                <c:pt idx="79">
                  <c:v>37.097222222222221</c:v>
                </c:pt>
                <c:pt idx="80">
                  <c:v>37.942594215600352</c:v>
                </c:pt>
                <c:pt idx="81">
                  <c:v>38.44318181818182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7-49BB-861E-8D2CA937A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18337135"/>
        <c:axId val="718338095"/>
      </c:barChart>
      <c:catAx>
        <c:axId val="71833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18338095"/>
        <c:crosses val="autoZero"/>
        <c:auto val="1"/>
        <c:lblAlgn val="ctr"/>
        <c:lblOffset val="100"/>
        <c:noMultiLvlLbl val="0"/>
      </c:catAx>
      <c:valAx>
        <c:axId val="718338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1833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29440</xdr:colOff>
      <xdr:row>0</xdr:row>
      <xdr:rowOff>40698</xdr:rowOff>
    </xdr:from>
    <xdr:to>
      <xdr:col>37</xdr:col>
      <xdr:colOff>18748</xdr:colOff>
      <xdr:row>110</xdr:row>
      <xdr:rowOff>117713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D6D73A-BF06-4D43-932A-DCE757CD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4"/>
  <sheetViews>
    <sheetView tabSelected="1" topLeftCell="Q64" zoomScale="85" zoomScaleNormal="85" workbookViewId="0">
      <selection activeCell="R76" sqref="R76"/>
    </sheetView>
  </sheetViews>
  <sheetFormatPr defaultRowHeight="15" x14ac:dyDescent="0.25"/>
  <cols>
    <col min="1" max="1" width="77" customWidth="1"/>
    <col min="2" max="2" width="24.85546875" customWidth="1"/>
    <col min="3" max="3" width="8.85546875" bestFit="1" customWidth="1"/>
    <col min="4" max="4" width="9.85546875" bestFit="1" customWidth="1"/>
    <col min="5" max="5" width="11.7109375" bestFit="1" customWidth="1"/>
    <col min="6" max="7" width="10.85546875" bestFit="1" customWidth="1"/>
    <col min="8" max="8" width="10.7109375" bestFit="1" customWidth="1"/>
    <col min="9" max="9" width="8.85546875" bestFit="1" customWidth="1"/>
    <col min="10" max="10" width="9.85546875" bestFit="1" customWidth="1"/>
    <col min="11" max="11" width="7.140625" bestFit="1" customWidth="1"/>
    <col min="12" max="12" width="21.140625" customWidth="1"/>
    <col min="13" max="13" width="15.140625" bestFit="1" customWidth="1"/>
    <col min="14" max="14" width="18.42578125" customWidth="1"/>
    <col min="15" max="15" width="18.140625" customWidth="1"/>
    <col min="16" max="16" width="15.85546875" customWidth="1"/>
    <col min="17" max="17" width="20.7109375" bestFit="1" customWidth="1"/>
    <col min="18" max="18" width="87.140625" customWidth="1"/>
    <col min="19" max="19" width="21.85546875" customWidth="1"/>
  </cols>
  <sheetData>
    <row r="1" spans="1:19" ht="15" customHeight="1" x14ac:dyDescent="0.25">
      <c r="A1" s="29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</row>
    <row r="2" spans="1:19" ht="15" customHeight="1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</row>
    <row r="3" spans="1:19" ht="15.75" customHeight="1" thickBot="1" x14ac:dyDescent="0.3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3"/>
      <c r="M3" s="33"/>
      <c r="N3" s="36"/>
      <c r="O3" s="36"/>
      <c r="P3" s="36"/>
      <c r="Q3" s="36"/>
      <c r="R3" s="86"/>
      <c r="S3" s="34"/>
    </row>
    <row r="4" spans="1:19" ht="32.25" customHeight="1" thickBot="1" x14ac:dyDescent="0.3">
      <c r="A4" s="41" t="s">
        <v>11</v>
      </c>
      <c r="B4" s="42" t="s">
        <v>1</v>
      </c>
      <c r="C4" s="43" t="s">
        <v>2</v>
      </c>
      <c r="D4" s="44"/>
      <c r="E4" s="45"/>
      <c r="F4" s="46" t="s">
        <v>3</v>
      </c>
      <c r="G4" s="47"/>
      <c r="H4" s="48"/>
      <c r="I4" s="46" t="s">
        <v>4</v>
      </c>
      <c r="J4" s="47"/>
      <c r="K4" s="47"/>
      <c r="L4" s="37" t="s">
        <v>0</v>
      </c>
      <c r="M4" s="39" t="s">
        <v>92</v>
      </c>
      <c r="N4" s="37" t="s">
        <v>0</v>
      </c>
      <c r="O4" s="39" t="s">
        <v>93</v>
      </c>
      <c r="P4" s="37" t="s">
        <v>0</v>
      </c>
      <c r="Q4" s="84" t="s">
        <v>94</v>
      </c>
      <c r="R4" s="37" t="s">
        <v>0</v>
      </c>
      <c r="S4" s="39" t="s">
        <v>95</v>
      </c>
    </row>
    <row r="5" spans="1:19" ht="25.5" customHeight="1" thickBot="1" x14ac:dyDescent="0.3">
      <c r="A5" s="41"/>
      <c r="B5" s="42"/>
      <c r="C5" s="1" t="s">
        <v>89</v>
      </c>
      <c r="D5" s="1" t="s">
        <v>90</v>
      </c>
      <c r="E5" s="27" t="s">
        <v>91</v>
      </c>
      <c r="F5" s="1" t="s">
        <v>89</v>
      </c>
      <c r="G5" s="1" t="s">
        <v>90</v>
      </c>
      <c r="H5" s="27" t="s">
        <v>91</v>
      </c>
      <c r="I5" s="1" t="s">
        <v>89</v>
      </c>
      <c r="J5" s="1" t="s">
        <v>90</v>
      </c>
      <c r="K5" s="27" t="s">
        <v>91</v>
      </c>
      <c r="L5" s="38"/>
      <c r="M5" s="40"/>
      <c r="N5" s="79"/>
      <c r="O5" s="80"/>
      <c r="P5" s="79"/>
      <c r="Q5" s="85"/>
      <c r="R5" s="38"/>
      <c r="S5" s="40"/>
    </row>
    <row r="6" spans="1:19" x14ac:dyDescent="0.25">
      <c r="A6" s="7" t="s">
        <v>6</v>
      </c>
      <c r="B6" s="8">
        <v>1217.9000000000001</v>
      </c>
      <c r="C6" s="49">
        <v>12.51</v>
      </c>
      <c r="D6" s="50">
        <v>0</v>
      </c>
      <c r="E6" s="58">
        <v>0</v>
      </c>
      <c r="F6" s="65">
        <v>1177.8165000000001</v>
      </c>
      <c r="G6" s="9">
        <v>0</v>
      </c>
      <c r="H6" s="66">
        <v>0</v>
      </c>
      <c r="I6" s="62">
        <f>F6/B6</f>
        <v>0.96708802036291985</v>
      </c>
      <c r="J6" s="10">
        <f>G6/B6</f>
        <v>0</v>
      </c>
      <c r="K6" s="22">
        <f>H6/B6</f>
        <v>0</v>
      </c>
      <c r="L6" s="4" t="s">
        <v>6</v>
      </c>
      <c r="M6" s="73">
        <f>C6*1000/B6</f>
        <v>10.27177929222432</v>
      </c>
      <c r="N6" s="4" t="s">
        <v>6</v>
      </c>
      <c r="O6" s="21">
        <f>D6*1000/B6</f>
        <v>0</v>
      </c>
      <c r="P6" s="83" t="s">
        <v>6</v>
      </c>
      <c r="Q6" s="73">
        <f>E6*1000/B6</f>
        <v>0</v>
      </c>
      <c r="R6" s="87" t="s">
        <v>66</v>
      </c>
      <c r="S6" s="28">
        <v>0</v>
      </c>
    </row>
    <row r="7" spans="1:19" x14ac:dyDescent="0.25">
      <c r="A7" s="3" t="s">
        <v>7</v>
      </c>
      <c r="B7" s="11">
        <v>66.3</v>
      </c>
      <c r="C7" s="51">
        <v>1.4470000000000001</v>
      </c>
      <c r="D7" s="52">
        <v>0</v>
      </c>
      <c r="E7" s="59">
        <v>0</v>
      </c>
      <c r="F7" s="67">
        <v>136.23505</v>
      </c>
      <c r="G7" s="12">
        <v>0</v>
      </c>
      <c r="H7" s="68">
        <v>0</v>
      </c>
      <c r="I7" s="63">
        <f t="shared" ref="I7:I69" si="0">F7/B7</f>
        <v>2.0548273001508295</v>
      </c>
      <c r="J7" s="13">
        <f t="shared" ref="J7:J69" si="1">G7/B7</f>
        <v>0</v>
      </c>
      <c r="K7" s="23">
        <f t="shared" ref="K7:K69" si="2">H7/B7</f>
        <v>0</v>
      </c>
      <c r="L7" s="2" t="s">
        <v>7</v>
      </c>
      <c r="M7" s="81">
        <f t="shared" ref="M7:M70" si="3">C7*1000/B7</f>
        <v>21.825037707390649</v>
      </c>
      <c r="N7" s="2" t="s">
        <v>7</v>
      </c>
      <c r="O7" s="25">
        <f t="shared" ref="O7:O70" si="4">D7*1000/B7</f>
        <v>0</v>
      </c>
      <c r="P7" s="77" t="s">
        <v>7</v>
      </c>
      <c r="Q7" s="74">
        <f t="shared" ref="Q7:Q70" si="5">E7*1000/B7</f>
        <v>0</v>
      </c>
      <c r="R7" s="2" t="s">
        <v>16</v>
      </c>
      <c r="S7" s="25">
        <v>8.4449270117022565E-2</v>
      </c>
    </row>
    <row r="8" spans="1:19" x14ac:dyDescent="0.25">
      <c r="A8" s="3" t="s">
        <v>8</v>
      </c>
      <c r="B8" s="11">
        <v>723</v>
      </c>
      <c r="C8" s="51">
        <v>6.5579999999999998</v>
      </c>
      <c r="D8" s="52">
        <v>8.0000000000000002E-3</v>
      </c>
      <c r="E8" s="59">
        <v>0</v>
      </c>
      <c r="F8" s="67">
        <v>617.4357</v>
      </c>
      <c r="G8" s="12">
        <v>0.75320000000000009</v>
      </c>
      <c r="H8" s="68">
        <v>0</v>
      </c>
      <c r="I8" s="63">
        <f t="shared" si="0"/>
        <v>0.8539912863070539</v>
      </c>
      <c r="J8" s="13">
        <f t="shared" si="1"/>
        <v>1.0417704011065009E-3</v>
      </c>
      <c r="K8" s="23">
        <f t="shared" si="2"/>
        <v>0</v>
      </c>
      <c r="L8" s="2" t="s">
        <v>8</v>
      </c>
      <c r="M8" s="81">
        <f t="shared" si="3"/>
        <v>9.0705394190871367</v>
      </c>
      <c r="N8" s="2" t="s">
        <v>8</v>
      </c>
      <c r="O8" s="25">
        <f t="shared" si="4"/>
        <v>1.1065006915629323E-2</v>
      </c>
      <c r="P8" s="77" t="s">
        <v>8</v>
      </c>
      <c r="Q8" s="74">
        <f t="shared" si="5"/>
        <v>0</v>
      </c>
      <c r="R8" s="2" t="s">
        <v>37</v>
      </c>
      <c r="S8" s="25">
        <v>0.50735667174023336</v>
      </c>
    </row>
    <row r="9" spans="1:19" x14ac:dyDescent="0.25">
      <c r="A9" s="3" t="s">
        <v>9</v>
      </c>
      <c r="B9" s="11">
        <v>456.4</v>
      </c>
      <c r="C9" s="51">
        <v>8.9540000000000006</v>
      </c>
      <c r="D9" s="52">
        <v>5.5049999999999999</v>
      </c>
      <c r="E9" s="59">
        <v>2.8580000000000001</v>
      </c>
      <c r="F9" s="67">
        <v>1251.9482800000001</v>
      </c>
      <c r="G9" s="12">
        <v>769.70909999999992</v>
      </c>
      <c r="H9" s="68">
        <v>399.60555999999997</v>
      </c>
      <c r="I9" s="63">
        <f t="shared" si="0"/>
        <v>2.7430943908851888</v>
      </c>
      <c r="J9" s="13">
        <f t="shared" si="1"/>
        <v>1.6864791849255039</v>
      </c>
      <c r="K9" s="23">
        <f t="shared" si="2"/>
        <v>0.87555994741454857</v>
      </c>
      <c r="L9" s="2" t="s">
        <v>9</v>
      </c>
      <c r="M9" s="81">
        <f t="shared" si="3"/>
        <v>19.618755477651185</v>
      </c>
      <c r="N9" s="2" t="s">
        <v>9</v>
      </c>
      <c r="O9" s="25">
        <f t="shared" si="4"/>
        <v>12.061787905346188</v>
      </c>
      <c r="P9" s="77" t="s">
        <v>9</v>
      </c>
      <c r="Q9" s="74">
        <f t="shared" si="5"/>
        <v>6.2620508326029798</v>
      </c>
      <c r="R9" s="2" t="s">
        <v>87</v>
      </c>
      <c r="S9" s="25">
        <v>0.82589823969134313</v>
      </c>
    </row>
    <row r="10" spans="1:19" x14ac:dyDescent="0.25">
      <c r="A10" s="3" t="s">
        <v>10</v>
      </c>
      <c r="B10" s="11">
        <v>321.3</v>
      </c>
      <c r="C10" s="51">
        <v>2.1819999999999999</v>
      </c>
      <c r="D10" s="52">
        <v>0</v>
      </c>
      <c r="E10" s="59">
        <v>0</v>
      </c>
      <c r="F10" s="67">
        <v>206.24263999999999</v>
      </c>
      <c r="G10" s="12">
        <v>0</v>
      </c>
      <c r="H10" s="68">
        <v>0</v>
      </c>
      <c r="I10" s="63">
        <f t="shared" si="0"/>
        <v>0.64190052910052908</v>
      </c>
      <c r="J10" s="13">
        <f t="shared" si="1"/>
        <v>0</v>
      </c>
      <c r="K10" s="23">
        <f t="shared" si="2"/>
        <v>0</v>
      </c>
      <c r="L10" s="2" t="s">
        <v>10</v>
      </c>
      <c r="M10" s="81">
        <f t="shared" si="3"/>
        <v>6.7911609088079672</v>
      </c>
      <c r="N10" s="2" t="s">
        <v>10</v>
      </c>
      <c r="O10" s="25">
        <f t="shared" si="4"/>
        <v>0</v>
      </c>
      <c r="P10" s="77" t="s">
        <v>10</v>
      </c>
      <c r="Q10" s="74">
        <f t="shared" si="5"/>
        <v>0</v>
      </c>
      <c r="R10" s="5" t="s">
        <v>75</v>
      </c>
      <c r="S10" s="25">
        <v>1.8834972919199735</v>
      </c>
    </row>
    <row r="11" spans="1:19" x14ac:dyDescent="0.25">
      <c r="A11" s="3" t="s">
        <v>12</v>
      </c>
      <c r="B11" s="11">
        <v>1056.5</v>
      </c>
      <c r="C11" s="51">
        <v>13.836</v>
      </c>
      <c r="D11" s="52">
        <v>1E-3</v>
      </c>
      <c r="E11" s="59">
        <v>1E-3</v>
      </c>
      <c r="F11" s="67">
        <v>1307.77872</v>
      </c>
      <c r="G11" s="12">
        <v>9.4519999999999993E-2</v>
      </c>
      <c r="H11" s="68">
        <v>9.4519999999999993E-2</v>
      </c>
      <c r="I11" s="63">
        <f t="shared" si="0"/>
        <v>1.2378407193563654</v>
      </c>
      <c r="J11" s="13">
        <f t="shared" si="1"/>
        <v>8.9465215333648832E-5</v>
      </c>
      <c r="K11" s="23">
        <f t="shared" si="2"/>
        <v>8.9465215333648832E-5</v>
      </c>
      <c r="L11" s="2" t="s">
        <v>12</v>
      </c>
      <c r="M11" s="81">
        <f t="shared" si="3"/>
        <v>13.096071935636536</v>
      </c>
      <c r="N11" s="2" t="s">
        <v>12</v>
      </c>
      <c r="O11" s="25">
        <f t="shared" si="4"/>
        <v>9.4652153336488402E-4</v>
      </c>
      <c r="P11" s="77" t="s">
        <v>12</v>
      </c>
      <c r="Q11" s="74">
        <f t="shared" si="5"/>
        <v>9.4652153336488402E-4</v>
      </c>
      <c r="R11" s="5" t="s">
        <v>81</v>
      </c>
      <c r="S11" s="25">
        <v>2.4962867136217719</v>
      </c>
    </row>
    <row r="12" spans="1:19" x14ac:dyDescent="0.25">
      <c r="A12" s="3" t="s">
        <v>13</v>
      </c>
      <c r="B12" s="11">
        <v>380.8</v>
      </c>
      <c r="C12" s="51">
        <v>2.8260000000000001</v>
      </c>
      <c r="D12" s="52">
        <v>5.0000000000000001E-3</v>
      </c>
      <c r="E12" s="59">
        <v>0</v>
      </c>
      <c r="F12" s="67">
        <v>247.04892000000001</v>
      </c>
      <c r="G12" s="12">
        <v>0.43710000000000004</v>
      </c>
      <c r="H12" s="68">
        <v>0</v>
      </c>
      <c r="I12" s="63">
        <f t="shared" si="0"/>
        <v>0.64876292016806725</v>
      </c>
      <c r="J12" s="13">
        <f t="shared" si="1"/>
        <v>1.1478466386554622E-3</v>
      </c>
      <c r="K12" s="23">
        <f t="shared" si="2"/>
        <v>0</v>
      </c>
      <c r="L12" s="2" t="s">
        <v>13</v>
      </c>
      <c r="M12" s="81">
        <f t="shared" si="3"/>
        <v>7.4212184873949578</v>
      </c>
      <c r="N12" s="2" t="s">
        <v>13</v>
      </c>
      <c r="O12" s="25">
        <f t="shared" si="4"/>
        <v>1.3130252100840336E-2</v>
      </c>
      <c r="P12" s="77" t="s">
        <v>13</v>
      </c>
      <c r="Q12" s="74">
        <f t="shared" si="5"/>
        <v>0</v>
      </c>
      <c r="R12" s="5" t="s">
        <v>74</v>
      </c>
      <c r="S12" s="25">
        <v>3.1066688513845651</v>
      </c>
    </row>
    <row r="13" spans="1:19" x14ac:dyDescent="0.25">
      <c r="A13" s="3" t="s">
        <v>14</v>
      </c>
      <c r="B13" s="11">
        <f>594.6+174.5</f>
        <v>769.1</v>
      </c>
      <c r="C13" s="51">
        <v>12.026999999999999</v>
      </c>
      <c r="D13" s="52">
        <v>0</v>
      </c>
      <c r="E13" s="59">
        <v>0</v>
      </c>
      <c r="F13" s="67">
        <v>1051.4003399999999</v>
      </c>
      <c r="G13" s="12">
        <v>0</v>
      </c>
      <c r="H13" s="68">
        <v>0</v>
      </c>
      <c r="I13" s="63">
        <f t="shared" si="0"/>
        <v>1.367052840982967</v>
      </c>
      <c r="J13" s="13">
        <f t="shared" si="1"/>
        <v>0</v>
      </c>
      <c r="K13" s="23">
        <f t="shared" si="2"/>
        <v>0</v>
      </c>
      <c r="L13" s="2" t="s">
        <v>14</v>
      </c>
      <c r="M13" s="81">
        <f t="shared" si="3"/>
        <v>15.637758418931218</v>
      </c>
      <c r="N13" s="2" t="s">
        <v>14</v>
      </c>
      <c r="O13" s="25">
        <f t="shared" si="4"/>
        <v>0</v>
      </c>
      <c r="P13" s="77" t="s">
        <v>14</v>
      </c>
      <c r="Q13" s="74">
        <f t="shared" si="5"/>
        <v>0</v>
      </c>
      <c r="R13" s="5" t="s">
        <v>54</v>
      </c>
      <c r="S13" s="25">
        <v>3.3785161638577335</v>
      </c>
    </row>
    <row r="14" spans="1:19" x14ac:dyDescent="0.25">
      <c r="A14" s="3" t="s">
        <v>15</v>
      </c>
      <c r="B14" s="11">
        <v>357.3</v>
      </c>
      <c r="C14" s="51">
        <v>3.6949999999999998</v>
      </c>
      <c r="D14" s="52">
        <v>0</v>
      </c>
      <c r="E14" s="59">
        <v>0</v>
      </c>
      <c r="F14" s="67">
        <v>323.01689999999996</v>
      </c>
      <c r="G14" s="12">
        <v>0</v>
      </c>
      <c r="H14" s="68">
        <v>0</v>
      </c>
      <c r="I14" s="63">
        <f t="shared" si="0"/>
        <v>0.90404953820319045</v>
      </c>
      <c r="J14" s="13">
        <f t="shared" si="1"/>
        <v>0</v>
      </c>
      <c r="K14" s="23">
        <f t="shared" si="2"/>
        <v>0</v>
      </c>
      <c r="L14" s="2" t="s">
        <v>15</v>
      </c>
      <c r="M14" s="81">
        <f t="shared" si="3"/>
        <v>10.341449762104673</v>
      </c>
      <c r="N14" s="2" t="s">
        <v>15</v>
      </c>
      <c r="O14" s="25">
        <f t="shared" si="4"/>
        <v>0</v>
      </c>
      <c r="P14" s="77" t="s">
        <v>15</v>
      </c>
      <c r="Q14" s="74">
        <f t="shared" si="5"/>
        <v>0</v>
      </c>
      <c r="R14" s="2" t="s">
        <v>33</v>
      </c>
      <c r="S14" s="25">
        <v>3.5841495992876222</v>
      </c>
    </row>
    <row r="15" spans="1:19" x14ac:dyDescent="0.25">
      <c r="A15" s="3" t="s">
        <v>16</v>
      </c>
      <c r="B15" s="11">
        <v>828.9</v>
      </c>
      <c r="C15" s="51">
        <v>7.0000000000000007E-2</v>
      </c>
      <c r="D15" s="52">
        <v>0</v>
      </c>
      <c r="E15" s="59">
        <v>0</v>
      </c>
      <c r="F15" s="67">
        <v>6.6164000000000005</v>
      </c>
      <c r="G15" s="12">
        <v>0</v>
      </c>
      <c r="H15" s="68">
        <v>0</v>
      </c>
      <c r="I15" s="63">
        <f t="shared" si="0"/>
        <v>7.982145011460974E-3</v>
      </c>
      <c r="J15" s="13">
        <f t="shared" si="1"/>
        <v>0</v>
      </c>
      <c r="K15" s="23">
        <f t="shared" si="2"/>
        <v>0</v>
      </c>
      <c r="L15" s="2" t="s">
        <v>16</v>
      </c>
      <c r="M15" s="81">
        <f t="shared" si="3"/>
        <v>8.4449270117022565E-2</v>
      </c>
      <c r="N15" s="2" t="s">
        <v>16</v>
      </c>
      <c r="O15" s="25">
        <f t="shared" si="4"/>
        <v>0</v>
      </c>
      <c r="P15" s="77" t="s">
        <v>16</v>
      </c>
      <c r="Q15" s="74">
        <f t="shared" si="5"/>
        <v>0</v>
      </c>
      <c r="R15" s="5" t="s">
        <v>83</v>
      </c>
      <c r="S15" s="25">
        <v>3.7246275372462754</v>
      </c>
    </row>
    <row r="16" spans="1:19" ht="30" x14ac:dyDescent="0.25">
      <c r="A16" s="3" t="s">
        <v>87</v>
      </c>
      <c r="B16" s="11">
        <v>1658.8</v>
      </c>
      <c r="C16" s="51">
        <v>1.37</v>
      </c>
      <c r="D16" s="52">
        <v>0</v>
      </c>
      <c r="E16" s="59">
        <v>0</v>
      </c>
      <c r="F16" s="67">
        <v>122.09440000000002</v>
      </c>
      <c r="G16" s="12">
        <v>0</v>
      </c>
      <c r="H16" s="68">
        <v>0</v>
      </c>
      <c r="I16" s="63">
        <f t="shared" si="0"/>
        <v>7.3604051121292521E-2</v>
      </c>
      <c r="J16" s="13">
        <f t="shared" si="1"/>
        <v>0</v>
      </c>
      <c r="K16" s="23">
        <f t="shared" si="2"/>
        <v>0</v>
      </c>
      <c r="L16" s="2" t="s">
        <v>87</v>
      </c>
      <c r="M16" s="81">
        <f t="shared" si="3"/>
        <v>0.82589823969134313</v>
      </c>
      <c r="N16" s="2" t="s">
        <v>87</v>
      </c>
      <c r="O16" s="25">
        <f t="shared" si="4"/>
        <v>0</v>
      </c>
      <c r="P16" s="77" t="s">
        <v>87</v>
      </c>
      <c r="Q16" s="74">
        <f t="shared" si="5"/>
        <v>0</v>
      </c>
      <c r="R16" s="5" t="s">
        <v>62</v>
      </c>
      <c r="S16" s="25">
        <v>5.2385219712980557</v>
      </c>
    </row>
    <row r="17" spans="1:19" x14ac:dyDescent="0.25">
      <c r="A17" s="3" t="s">
        <v>17</v>
      </c>
      <c r="B17" s="11">
        <v>589</v>
      </c>
      <c r="C17" s="51">
        <v>4.0960000000000001</v>
      </c>
      <c r="D17" s="52">
        <v>0</v>
      </c>
      <c r="E17" s="59">
        <v>0</v>
      </c>
      <c r="F17" s="67">
        <v>365.03552000000002</v>
      </c>
      <c r="G17" s="12">
        <v>0</v>
      </c>
      <c r="H17" s="68">
        <v>0</v>
      </c>
      <c r="I17" s="63">
        <f t="shared" si="0"/>
        <v>0.6197547028862479</v>
      </c>
      <c r="J17" s="13">
        <f t="shared" si="1"/>
        <v>0</v>
      </c>
      <c r="K17" s="23">
        <f t="shared" si="2"/>
        <v>0</v>
      </c>
      <c r="L17" s="2" t="s">
        <v>17</v>
      </c>
      <c r="M17" s="81">
        <f t="shared" si="3"/>
        <v>6.9541595925297113</v>
      </c>
      <c r="N17" s="2" t="s">
        <v>17</v>
      </c>
      <c r="O17" s="25">
        <f t="shared" si="4"/>
        <v>0</v>
      </c>
      <c r="P17" s="77" t="s">
        <v>17</v>
      </c>
      <c r="Q17" s="74">
        <f t="shared" si="5"/>
        <v>0</v>
      </c>
      <c r="R17" s="2" t="s">
        <v>20</v>
      </c>
      <c r="S17" s="25">
        <v>5.2983834416074931</v>
      </c>
    </row>
    <row r="18" spans="1:19" x14ac:dyDescent="0.25">
      <c r="A18" s="3" t="s">
        <v>18</v>
      </c>
      <c r="B18" s="11">
        <v>416.3</v>
      </c>
      <c r="C18" s="51">
        <v>6.99</v>
      </c>
      <c r="D18" s="52">
        <v>3.69</v>
      </c>
      <c r="E18" s="59">
        <v>0.27</v>
      </c>
      <c r="F18" s="67">
        <v>502.3</v>
      </c>
      <c r="G18" s="12">
        <v>280.85000000000002</v>
      </c>
      <c r="H18" s="68">
        <v>24.87</v>
      </c>
      <c r="I18" s="63">
        <f t="shared" si="0"/>
        <v>1.2065817919769397</v>
      </c>
      <c r="J18" s="13">
        <f t="shared" si="1"/>
        <v>0.67463367763631998</v>
      </c>
      <c r="K18" s="23">
        <f t="shared" si="2"/>
        <v>5.9740571703098724E-2</v>
      </c>
      <c r="L18" s="2" t="s">
        <v>18</v>
      </c>
      <c r="M18" s="81">
        <f t="shared" si="3"/>
        <v>16.790775882776842</v>
      </c>
      <c r="N18" s="2" t="s">
        <v>18</v>
      </c>
      <c r="O18" s="25">
        <f t="shared" si="4"/>
        <v>8.8638001441268308</v>
      </c>
      <c r="P18" s="77" t="s">
        <v>18</v>
      </c>
      <c r="Q18" s="74">
        <f t="shared" si="5"/>
        <v>0.64857074225318279</v>
      </c>
      <c r="R18" s="2" t="s">
        <v>44</v>
      </c>
      <c r="S18" s="25">
        <v>6.0979539229901718</v>
      </c>
    </row>
    <row r="19" spans="1:19" ht="30" x14ac:dyDescent="0.25">
      <c r="A19" s="3" t="s">
        <v>19</v>
      </c>
      <c r="B19" s="11">
        <v>1446.7</v>
      </c>
      <c r="C19" s="51">
        <v>7.95</v>
      </c>
      <c r="D19" s="52">
        <v>1.88</v>
      </c>
      <c r="E19" s="59">
        <v>0.21</v>
      </c>
      <c r="F19" s="67">
        <v>571.29</v>
      </c>
      <c r="G19" s="12">
        <v>143.09</v>
      </c>
      <c r="H19" s="68">
        <v>19.34</v>
      </c>
      <c r="I19" s="63">
        <f t="shared" si="0"/>
        <v>0.3948918227690606</v>
      </c>
      <c r="J19" s="13">
        <f t="shared" si="1"/>
        <v>9.8907859265915526E-2</v>
      </c>
      <c r="K19" s="23">
        <f t="shared" si="2"/>
        <v>1.3368355567844058E-2</v>
      </c>
      <c r="L19" s="2" t="s">
        <v>19</v>
      </c>
      <c r="M19" s="81">
        <f t="shared" si="3"/>
        <v>5.4952650860579251</v>
      </c>
      <c r="N19" s="2" t="s">
        <v>19</v>
      </c>
      <c r="O19" s="25">
        <f t="shared" si="4"/>
        <v>1.2995092278979747</v>
      </c>
      <c r="P19" s="77" t="s">
        <v>19</v>
      </c>
      <c r="Q19" s="74">
        <f t="shared" si="5"/>
        <v>0.14515794566945461</v>
      </c>
      <c r="R19" s="2" t="s">
        <v>10</v>
      </c>
      <c r="S19" s="25">
        <v>6.7911609088079672</v>
      </c>
    </row>
    <row r="20" spans="1:19" x14ac:dyDescent="0.25">
      <c r="A20" s="3" t="s">
        <v>20</v>
      </c>
      <c r="B20" s="14">
        <v>661.9</v>
      </c>
      <c r="C20" s="51">
        <v>2.9710000000000001</v>
      </c>
      <c r="D20" s="52">
        <v>0.27500000000000002</v>
      </c>
      <c r="E20" s="59">
        <v>0.26100000000000001</v>
      </c>
      <c r="F20" s="67">
        <v>336.98270400000001</v>
      </c>
      <c r="G20" s="12">
        <v>31.191600000000001</v>
      </c>
      <c r="H20" s="68">
        <v>29.603664000000002</v>
      </c>
      <c r="I20" s="63">
        <f t="shared" si="0"/>
        <v>0.5091142226922496</v>
      </c>
      <c r="J20" s="13">
        <f t="shared" si="1"/>
        <v>4.7124339024021758E-2</v>
      </c>
      <c r="K20" s="23">
        <f t="shared" si="2"/>
        <v>4.4725281764617014E-2</v>
      </c>
      <c r="L20" s="2" t="s">
        <v>20</v>
      </c>
      <c r="M20" s="81">
        <f t="shared" si="3"/>
        <v>4.4885934431182957</v>
      </c>
      <c r="N20" s="2" t="s">
        <v>20</v>
      </c>
      <c r="O20" s="25">
        <f t="shared" si="4"/>
        <v>0.41547061489651005</v>
      </c>
      <c r="P20" s="77" t="s">
        <v>20</v>
      </c>
      <c r="Q20" s="74">
        <f t="shared" si="5"/>
        <v>0.39431938359268776</v>
      </c>
      <c r="R20" s="5" t="s">
        <v>72</v>
      </c>
      <c r="S20" s="25">
        <v>6.8991553017790572</v>
      </c>
    </row>
    <row r="21" spans="1:19" x14ac:dyDescent="0.25">
      <c r="A21" s="3" t="s">
        <v>21</v>
      </c>
      <c r="B21" s="11">
        <v>2367.3000000000002</v>
      </c>
      <c r="C21" s="51">
        <v>15.81</v>
      </c>
      <c r="D21" s="52">
        <v>0.61</v>
      </c>
      <c r="E21" s="59">
        <v>0</v>
      </c>
      <c r="F21" s="67">
        <v>1136.1099999999999</v>
      </c>
      <c r="G21" s="12">
        <v>46.43</v>
      </c>
      <c r="H21" s="68">
        <v>0</v>
      </c>
      <c r="I21" s="63">
        <f t="shared" si="0"/>
        <v>0.47991805009926913</v>
      </c>
      <c r="J21" s="13">
        <f t="shared" si="1"/>
        <v>1.961306129345668E-2</v>
      </c>
      <c r="K21" s="23">
        <f t="shared" si="2"/>
        <v>0</v>
      </c>
      <c r="L21" s="2" t="s">
        <v>21</v>
      </c>
      <c r="M21" s="81">
        <f t="shared" si="3"/>
        <v>6.6784944873906982</v>
      </c>
      <c r="N21" s="2" t="s">
        <v>21</v>
      </c>
      <c r="O21" s="25">
        <f t="shared" si="4"/>
        <v>0.25767752291640261</v>
      </c>
      <c r="P21" s="77" t="s">
        <v>21</v>
      </c>
      <c r="Q21" s="74">
        <f t="shared" si="5"/>
        <v>0</v>
      </c>
      <c r="R21" s="2" t="s">
        <v>21</v>
      </c>
      <c r="S21" s="25">
        <v>6.936172010307101</v>
      </c>
    </row>
    <row r="22" spans="1:19" x14ac:dyDescent="0.25">
      <c r="A22" s="3" t="s">
        <v>22</v>
      </c>
      <c r="B22" s="11">
        <v>1030.4000000000001</v>
      </c>
      <c r="C22" s="51">
        <v>10.6</v>
      </c>
      <c r="D22" s="52">
        <v>4.45</v>
      </c>
      <c r="E22" s="59">
        <v>0.11</v>
      </c>
      <c r="F22" s="67">
        <v>761.72</v>
      </c>
      <c r="G22" s="12">
        <v>338.69</v>
      </c>
      <c r="H22" s="68">
        <v>8.3699999999999992</v>
      </c>
      <c r="I22" s="63">
        <f t="shared" si="0"/>
        <v>0.73924689440993785</v>
      </c>
      <c r="J22" s="13">
        <f t="shared" si="1"/>
        <v>0.32869759316770181</v>
      </c>
      <c r="K22" s="23">
        <f t="shared" si="2"/>
        <v>8.1230590062111793E-3</v>
      </c>
      <c r="L22" s="2" t="s">
        <v>22</v>
      </c>
      <c r="M22" s="81">
        <f t="shared" si="3"/>
        <v>10.287267080745341</v>
      </c>
      <c r="N22" s="2" t="s">
        <v>22</v>
      </c>
      <c r="O22" s="25">
        <f t="shared" si="4"/>
        <v>4.3187111801242235</v>
      </c>
      <c r="P22" s="77" t="s">
        <v>22</v>
      </c>
      <c r="Q22" s="74">
        <f t="shared" si="5"/>
        <v>0.10675465838509315</v>
      </c>
      <c r="R22" s="2" t="s">
        <v>19</v>
      </c>
      <c r="S22" s="25">
        <v>6.9399322596253548</v>
      </c>
    </row>
    <row r="23" spans="1:19" x14ac:dyDescent="0.25">
      <c r="A23" s="3" t="s">
        <v>23</v>
      </c>
      <c r="B23" s="11">
        <v>655</v>
      </c>
      <c r="C23" s="51">
        <v>6.56</v>
      </c>
      <c r="D23" s="52">
        <v>1.02</v>
      </c>
      <c r="E23" s="59">
        <v>0</v>
      </c>
      <c r="F23" s="67">
        <v>471.4</v>
      </c>
      <c r="G23" s="12">
        <v>77.63</v>
      </c>
      <c r="H23" s="68">
        <v>0</v>
      </c>
      <c r="I23" s="63">
        <f t="shared" si="0"/>
        <v>0.71969465648854958</v>
      </c>
      <c r="J23" s="13">
        <f t="shared" si="1"/>
        <v>0.11851908396946564</v>
      </c>
      <c r="K23" s="23">
        <f t="shared" si="2"/>
        <v>0</v>
      </c>
      <c r="L23" s="2" t="s">
        <v>23</v>
      </c>
      <c r="M23" s="81">
        <f t="shared" si="3"/>
        <v>10.01526717557252</v>
      </c>
      <c r="N23" s="2" t="s">
        <v>23</v>
      </c>
      <c r="O23" s="25">
        <f t="shared" si="4"/>
        <v>1.5572519083969465</v>
      </c>
      <c r="P23" s="77" t="s">
        <v>23</v>
      </c>
      <c r="Q23" s="74">
        <f t="shared" si="5"/>
        <v>0</v>
      </c>
      <c r="R23" s="2" t="s">
        <v>17</v>
      </c>
      <c r="S23" s="25">
        <v>6.9541595925297113</v>
      </c>
    </row>
    <row r="24" spans="1:19" x14ac:dyDescent="0.25">
      <c r="A24" s="3" t="s">
        <v>24</v>
      </c>
      <c r="B24" s="11">
        <v>142.5</v>
      </c>
      <c r="C24" s="51">
        <v>1.51</v>
      </c>
      <c r="D24" s="52">
        <v>0.23</v>
      </c>
      <c r="E24" s="59">
        <v>0</v>
      </c>
      <c r="F24" s="67">
        <v>108.51</v>
      </c>
      <c r="G24" s="12">
        <v>17.510000000000002</v>
      </c>
      <c r="H24" s="68">
        <v>0</v>
      </c>
      <c r="I24" s="63">
        <f t="shared" si="0"/>
        <v>0.7614736842105263</v>
      </c>
      <c r="J24" s="13">
        <f t="shared" si="1"/>
        <v>0.12287719298245615</v>
      </c>
      <c r="K24" s="23">
        <f t="shared" si="2"/>
        <v>0</v>
      </c>
      <c r="L24" s="2" t="s">
        <v>24</v>
      </c>
      <c r="M24" s="81">
        <f t="shared" si="3"/>
        <v>10.596491228070175</v>
      </c>
      <c r="N24" s="2" t="s">
        <v>24</v>
      </c>
      <c r="O24" s="25">
        <f t="shared" si="4"/>
        <v>1.6140350877192982</v>
      </c>
      <c r="P24" s="77" t="s">
        <v>24</v>
      </c>
      <c r="Q24" s="74">
        <f t="shared" si="5"/>
        <v>0</v>
      </c>
      <c r="R24" s="5" t="s">
        <v>70</v>
      </c>
      <c r="S24" s="25">
        <v>7.0874846458304894</v>
      </c>
    </row>
    <row r="25" spans="1:19" x14ac:dyDescent="0.25">
      <c r="A25" s="3" t="s">
        <v>25</v>
      </c>
      <c r="B25" s="11">
        <v>858.7</v>
      </c>
      <c r="C25" s="51">
        <v>10.99</v>
      </c>
      <c r="D25" s="52">
        <v>1.0900000000000001</v>
      </c>
      <c r="E25" s="59">
        <v>0</v>
      </c>
      <c r="F25" s="67">
        <v>789.74</v>
      </c>
      <c r="G25" s="12">
        <v>82.96</v>
      </c>
      <c r="H25" s="68">
        <v>0</v>
      </c>
      <c r="I25" s="63">
        <f t="shared" si="0"/>
        <v>0.91969255851869103</v>
      </c>
      <c r="J25" s="13">
        <f t="shared" si="1"/>
        <v>9.6611156399208087E-2</v>
      </c>
      <c r="K25" s="23">
        <f t="shared" si="2"/>
        <v>0</v>
      </c>
      <c r="L25" s="2" t="s">
        <v>25</v>
      </c>
      <c r="M25" s="81">
        <f t="shared" si="3"/>
        <v>12.798416210550831</v>
      </c>
      <c r="N25" s="2" t="s">
        <v>25</v>
      </c>
      <c r="O25" s="25">
        <f t="shared" si="4"/>
        <v>1.2693606614650053</v>
      </c>
      <c r="P25" s="77" t="s">
        <v>25</v>
      </c>
      <c r="Q25" s="74">
        <f t="shared" si="5"/>
        <v>0</v>
      </c>
      <c r="R25" s="2" t="s">
        <v>31</v>
      </c>
      <c r="S25" s="25">
        <v>7.1011736935282936</v>
      </c>
    </row>
    <row r="26" spans="1:19" ht="30" x14ac:dyDescent="0.25">
      <c r="A26" s="3" t="s">
        <v>26</v>
      </c>
      <c r="B26" s="11">
        <v>230.6</v>
      </c>
      <c r="C26" s="51">
        <v>2.42</v>
      </c>
      <c r="D26" s="52">
        <v>0.28000000000000003</v>
      </c>
      <c r="E26" s="59">
        <v>0.08</v>
      </c>
      <c r="F26" s="67">
        <v>173.9</v>
      </c>
      <c r="G26" s="12">
        <v>21.31</v>
      </c>
      <c r="H26" s="68">
        <v>7.37</v>
      </c>
      <c r="I26" s="63">
        <f t="shared" si="0"/>
        <v>0.75411968777103211</v>
      </c>
      <c r="J26" s="13">
        <f t="shared" si="1"/>
        <v>9.2411101474414573E-2</v>
      </c>
      <c r="K26" s="23">
        <f t="shared" si="2"/>
        <v>3.1960104076322639E-2</v>
      </c>
      <c r="L26" s="2" t="s">
        <v>26</v>
      </c>
      <c r="M26" s="81">
        <f t="shared" si="3"/>
        <v>10.494362532523851</v>
      </c>
      <c r="N26" s="2" t="s">
        <v>26</v>
      </c>
      <c r="O26" s="25">
        <f t="shared" si="4"/>
        <v>1.2142237640936686</v>
      </c>
      <c r="P26" s="77" t="s">
        <v>26</v>
      </c>
      <c r="Q26" s="74">
        <f t="shared" si="5"/>
        <v>0.3469210754553339</v>
      </c>
      <c r="R26" s="2" t="s">
        <v>45</v>
      </c>
      <c r="S26" s="25">
        <v>7.2505384063173013</v>
      </c>
    </row>
    <row r="27" spans="1:19" x14ac:dyDescent="0.25">
      <c r="A27" s="3" t="s">
        <v>27</v>
      </c>
      <c r="B27" s="11">
        <v>983.3</v>
      </c>
      <c r="C27" s="51">
        <v>6.95</v>
      </c>
      <c r="D27" s="52">
        <v>3.34</v>
      </c>
      <c r="E27" s="59">
        <v>0</v>
      </c>
      <c r="F27" s="67">
        <v>499.43</v>
      </c>
      <c r="G27" s="12">
        <v>254.21</v>
      </c>
      <c r="H27" s="68">
        <v>0</v>
      </c>
      <c r="I27" s="63">
        <f t="shared" si="0"/>
        <v>0.50791213261466495</v>
      </c>
      <c r="J27" s="13">
        <f t="shared" si="1"/>
        <v>0.25852740770873589</v>
      </c>
      <c r="K27" s="23">
        <f t="shared" si="2"/>
        <v>0</v>
      </c>
      <c r="L27" s="2" t="s">
        <v>27</v>
      </c>
      <c r="M27" s="81">
        <f t="shared" si="3"/>
        <v>7.0680362046171057</v>
      </c>
      <c r="N27" s="2" t="s">
        <v>27</v>
      </c>
      <c r="O27" s="25">
        <f t="shared" si="4"/>
        <v>3.3967253127224653</v>
      </c>
      <c r="P27" s="77" t="s">
        <v>27</v>
      </c>
      <c r="Q27" s="74">
        <f t="shared" si="5"/>
        <v>0</v>
      </c>
      <c r="R27" s="2" t="s">
        <v>13</v>
      </c>
      <c r="S27" s="25">
        <v>7.4343487394957979</v>
      </c>
    </row>
    <row r="28" spans="1:19" x14ac:dyDescent="0.25">
      <c r="A28" s="3" t="s">
        <v>28</v>
      </c>
      <c r="B28" s="11">
        <v>5214.1000000000004</v>
      </c>
      <c r="C28" s="51">
        <v>32.31</v>
      </c>
      <c r="D28" s="52">
        <v>10.36</v>
      </c>
      <c r="E28" s="59">
        <v>0</v>
      </c>
      <c r="F28" s="67">
        <v>2321.8000000000002</v>
      </c>
      <c r="G28" s="12">
        <v>788.5</v>
      </c>
      <c r="H28" s="68">
        <v>0</v>
      </c>
      <c r="I28" s="63">
        <f t="shared" si="0"/>
        <v>0.44529257206421052</v>
      </c>
      <c r="J28" s="13">
        <f t="shared" si="1"/>
        <v>0.15122456416255919</v>
      </c>
      <c r="K28" s="23">
        <f t="shared" si="2"/>
        <v>0</v>
      </c>
      <c r="L28" s="2" t="s">
        <v>28</v>
      </c>
      <c r="M28" s="81">
        <f t="shared" si="3"/>
        <v>6.1966590590897761</v>
      </c>
      <c r="N28" s="2" t="s">
        <v>28</v>
      </c>
      <c r="O28" s="25">
        <f t="shared" si="4"/>
        <v>1.9869200820851152</v>
      </c>
      <c r="P28" s="77" t="s">
        <v>28</v>
      </c>
      <c r="Q28" s="74">
        <f t="shared" si="5"/>
        <v>0</v>
      </c>
      <c r="R28" s="2" t="s">
        <v>36</v>
      </c>
      <c r="S28" s="25">
        <v>7.5021689944371666</v>
      </c>
    </row>
    <row r="29" spans="1:19" x14ac:dyDescent="0.25">
      <c r="A29" s="3" t="s">
        <v>29</v>
      </c>
      <c r="B29" s="11">
        <v>2999.7</v>
      </c>
      <c r="C29" s="51">
        <v>19.82</v>
      </c>
      <c r="D29" s="52">
        <v>7.6</v>
      </c>
      <c r="E29" s="59">
        <v>6.67</v>
      </c>
      <c r="F29" s="67">
        <v>1424.27</v>
      </c>
      <c r="G29" s="12">
        <v>578.44000000000005</v>
      </c>
      <c r="H29" s="68">
        <v>507.65</v>
      </c>
      <c r="I29" s="63">
        <f t="shared" si="0"/>
        <v>0.47480414708137481</v>
      </c>
      <c r="J29" s="13">
        <f t="shared" si="1"/>
        <v>0.19283261659499287</v>
      </c>
      <c r="K29" s="23">
        <f t="shared" si="2"/>
        <v>0.16923359002566923</v>
      </c>
      <c r="L29" s="2" t="s">
        <v>29</v>
      </c>
      <c r="M29" s="81">
        <f t="shared" si="3"/>
        <v>6.607327399406608</v>
      </c>
      <c r="N29" s="2" t="s">
        <v>29</v>
      </c>
      <c r="O29" s="25">
        <f t="shared" si="4"/>
        <v>2.5335866920025336</v>
      </c>
      <c r="P29" s="77" t="s">
        <v>29</v>
      </c>
      <c r="Q29" s="74">
        <f t="shared" si="5"/>
        <v>2.2235556889022239</v>
      </c>
      <c r="R29" s="2" t="s">
        <v>41</v>
      </c>
      <c r="S29" s="25">
        <v>7.583703106091165</v>
      </c>
    </row>
    <row r="30" spans="1:19" x14ac:dyDescent="0.25">
      <c r="A30" s="3" t="s">
        <v>30</v>
      </c>
      <c r="B30" s="11">
        <v>1670.7</v>
      </c>
      <c r="C30" s="51">
        <v>11.52</v>
      </c>
      <c r="D30" s="52">
        <v>5.41</v>
      </c>
      <c r="E30" s="59">
        <v>0</v>
      </c>
      <c r="F30" s="67">
        <v>827.83</v>
      </c>
      <c r="G30" s="12">
        <v>411.76</v>
      </c>
      <c r="H30" s="68">
        <v>0</v>
      </c>
      <c r="I30" s="63">
        <f t="shared" si="0"/>
        <v>0.49549889267971509</v>
      </c>
      <c r="J30" s="13">
        <f t="shared" si="1"/>
        <v>0.24645956784581313</v>
      </c>
      <c r="K30" s="23">
        <f t="shared" si="2"/>
        <v>0</v>
      </c>
      <c r="L30" s="2" t="s">
        <v>30</v>
      </c>
      <c r="M30" s="81">
        <f t="shared" si="3"/>
        <v>6.8953133417130541</v>
      </c>
      <c r="N30" s="2" t="s">
        <v>30</v>
      </c>
      <c r="O30" s="25">
        <f t="shared" si="4"/>
        <v>3.2381636439815646</v>
      </c>
      <c r="P30" s="77" t="s">
        <v>30</v>
      </c>
      <c r="Q30" s="74">
        <f t="shared" si="5"/>
        <v>0</v>
      </c>
      <c r="R30" s="2" t="s">
        <v>32</v>
      </c>
      <c r="S30" s="25">
        <v>8.1047381546134662</v>
      </c>
    </row>
    <row r="31" spans="1:19" x14ac:dyDescent="0.25">
      <c r="A31" s="3" t="s">
        <v>31</v>
      </c>
      <c r="B31" s="11">
        <v>1525.1</v>
      </c>
      <c r="C31" s="51">
        <v>9.75</v>
      </c>
      <c r="D31" s="52">
        <v>1.08</v>
      </c>
      <c r="E31" s="59">
        <v>0</v>
      </c>
      <c r="F31" s="67">
        <v>700.64</v>
      </c>
      <c r="G31" s="12">
        <v>82.2</v>
      </c>
      <c r="H31" s="68">
        <v>0</v>
      </c>
      <c r="I31" s="63">
        <f t="shared" si="0"/>
        <v>0.45940594059405943</v>
      </c>
      <c r="J31" s="13">
        <f t="shared" si="1"/>
        <v>5.3898105042292317E-2</v>
      </c>
      <c r="K31" s="23">
        <f t="shared" si="2"/>
        <v>0</v>
      </c>
      <c r="L31" s="2" t="s">
        <v>31</v>
      </c>
      <c r="M31" s="81">
        <f t="shared" si="3"/>
        <v>6.3930234083010955</v>
      </c>
      <c r="N31" s="2" t="s">
        <v>31</v>
      </c>
      <c r="O31" s="25">
        <f t="shared" si="4"/>
        <v>0.70815028522719825</v>
      </c>
      <c r="P31" s="77" t="s">
        <v>31</v>
      </c>
      <c r="Q31" s="74">
        <f t="shared" si="5"/>
        <v>0</v>
      </c>
      <c r="R31" s="2" t="s">
        <v>28</v>
      </c>
      <c r="S31" s="25">
        <v>8.1835791411748922</v>
      </c>
    </row>
    <row r="32" spans="1:19" x14ac:dyDescent="0.25">
      <c r="A32" s="3" t="s">
        <v>32</v>
      </c>
      <c r="B32" s="11">
        <v>401</v>
      </c>
      <c r="C32" s="51">
        <v>2.4500000000000002</v>
      </c>
      <c r="D32" s="52">
        <v>0.8</v>
      </c>
      <c r="E32" s="59">
        <v>0</v>
      </c>
      <c r="F32" s="67">
        <v>176.06</v>
      </c>
      <c r="G32" s="12">
        <v>60.89</v>
      </c>
      <c r="H32" s="68">
        <v>0</v>
      </c>
      <c r="I32" s="63">
        <f t="shared" si="0"/>
        <v>0.43905236907730671</v>
      </c>
      <c r="J32" s="13">
        <f t="shared" si="1"/>
        <v>0.15184538653366583</v>
      </c>
      <c r="K32" s="23">
        <f t="shared" si="2"/>
        <v>0</v>
      </c>
      <c r="L32" s="2" t="s">
        <v>32</v>
      </c>
      <c r="M32" s="81">
        <f t="shared" si="3"/>
        <v>6.109725685785536</v>
      </c>
      <c r="N32" s="2" t="s">
        <v>32</v>
      </c>
      <c r="O32" s="25">
        <f t="shared" si="4"/>
        <v>1.9950124688279303</v>
      </c>
      <c r="P32" s="77" t="s">
        <v>32</v>
      </c>
      <c r="Q32" s="74">
        <f t="shared" si="5"/>
        <v>0</v>
      </c>
      <c r="R32" s="2" t="s">
        <v>40</v>
      </c>
      <c r="S32" s="25">
        <v>8.2096510995415333</v>
      </c>
    </row>
    <row r="33" spans="1:19" x14ac:dyDescent="0.25">
      <c r="A33" s="3" t="s">
        <v>33</v>
      </c>
      <c r="B33" s="11">
        <v>449.2</v>
      </c>
      <c r="C33" s="51">
        <v>1.28</v>
      </c>
      <c r="D33" s="52">
        <v>0.33</v>
      </c>
      <c r="E33" s="59">
        <v>0</v>
      </c>
      <c r="F33" s="67">
        <v>91.98</v>
      </c>
      <c r="G33" s="12">
        <v>25.12</v>
      </c>
      <c r="H33" s="68">
        <v>0</v>
      </c>
      <c r="I33" s="63">
        <f t="shared" si="0"/>
        <v>0.20476402493321461</v>
      </c>
      <c r="J33" s="13">
        <f t="shared" si="1"/>
        <v>5.5921638468388248E-2</v>
      </c>
      <c r="K33" s="23">
        <f t="shared" si="2"/>
        <v>0</v>
      </c>
      <c r="L33" s="2" t="s">
        <v>33</v>
      </c>
      <c r="M33" s="81">
        <f t="shared" si="3"/>
        <v>2.8495102404274264</v>
      </c>
      <c r="N33" s="2" t="s">
        <v>33</v>
      </c>
      <c r="O33" s="25">
        <f t="shared" si="4"/>
        <v>0.73463935886019593</v>
      </c>
      <c r="P33" s="77" t="s">
        <v>33</v>
      </c>
      <c r="Q33" s="74">
        <f t="shared" si="5"/>
        <v>0</v>
      </c>
      <c r="R33" s="2" t="s">
        <v>43</v>
      </c>
      <c r="S33" s="25">
        <v>8.5588294247344159</v>
      </c>
    </row>
    <row r="34" spans="1:19" ht="30" x14ac:dyDescent="0.25">
      <c r="A34" s="3" t="s">
        <v>34</v>
      </c>
      <c r="B34" s="11">
        <v>400.9</v>
      </c>
      <c r="C34" s="51">
        <v>7.53</v>
      </c>
      <c r="D34" s="52">
        <v>4.3899999999999997</v>
      </c>
      <c r="E34" s="59">
        <v>0</v>
      </c>
      <c r="F34" s="67">
        <v>541.11</v>
      </c>
      <c r="G34" s="12">
        <v>334.12</v>
      </c>
      <c r="H34" s="68">
        <v>0</v>
      </c>
      <c r="I34" s="63">
        <f t="shared" si="0"/>
        <v>1.3497380892990771</v>
      </c>
      <c r="J34" s="13">
        <f t="shared" si="1"/>
        <v>0.83342479421302074</v>
      </c>
      <c r="K34" s="23">
        <f t="shared" si="2"/>
        <v>0</v>
      </c>
      <c r="L34" s="2" t="s">
        <v>34</v>
      </c>
      <c r="M34" s="81">
        <f t="shared" si="3"/>
        <v>18.782738837615366</v>
      </c>
      <c r="N34" s="2" t="s">
        <v>34</v>
      </c>
      <c r="O34" s="25">
        <f t="shared" si="4"/>
        <v>10.950361686206037</v>
      </c>
      <c r="P34" s="77" t="s">
        <v>34</v>
      </c>
      <c r="Q34" s="74">
        <f t="shared" si="5"/>
        <v>0</v>
      </c>
      <c r="R34" s="2" t="s">
        <v>8</v>
      </c>
      <c r="S34" s="25">
        <v>9.081604426002766</v>
      </c>
    </row>
    <row r="35" spans="1:19" x14ac:dyDescent="0.25">
      <c r="A35" s="3" t="s">
        <v>35</v>
      </c>
      <c r="B35" s="11">
        <v>929.9</v>
      </c>
      <c r="C35" s="51">
        <v>8.1999999999999993</v>
      </c>
      <c r="D35" s="52">
        <v>1.45</v>
      </c>
      <c r="E35" s="59">
        <v>0</v>
      </c>
      <c r="F35" s="67">
        <v>589.25</v>
      </c>
      <c r="G35" s="12">
        <v>110.36</v>
      </c>
      <c r="H35" s="68">
        <v>0</v>
      </c>
      <c r="I35" s="63">
        <f t="shared" si="0"/>
        <v>0.63367028712764817</v>
      </c>
      <c r="J35" s="13">
        <f t="shared" si="1"/>
        <v>0.11867942789547263</v>
      </c>
      <c r="K35" s="23">
        <f t="shared" si="2"/>
        <v>0</v>
      </c>
      <c r="L35" s="2" t="s">
        <v>35</v>
      </c>
      <c r="M35" s="81">
        <f t="shared" si="3"/>
        <v>8.8181524895150023</v>
      </c>
      <c r="N35" s="2" t="s">
        <v>35</v>
      </c>
      <c r="O35" s="25">
        <f t="shared" si="4"/>
        <v>1.5593074524142381</v>
      </c>
      <c r="P35" s="77" t="s">
        <v>35</v>
      </c>
      <c r="Q35" s="74">
        <f t="shared" si="5"/>
        <v>0</v>
      </c>
      <c r="R35" s="5" t="s">
        <v>82</v>
      </c>
      <c r="S35" s="25">
        <v>9.0955205915226554</v>
      </c>
    </row>
    <row r="36" spans="1:19" x14ac:dyDescent="0.25">
      <c r="A36" s="3" t="s">
        <v>36</v>
      </c>
      <c r="B36" s="11">
        <v>587.83000000000004</v>
      </c>
      <c r="C36" s="51">
        <v>3.85</v>
      </c>
      <c r="D36" s="52">
        <v>0.32</v>
      </c>
      <c r="E36" s="59">
        <v>0.24</v>
      </c>
      <c r="F36" s="67">
        <v>276.66000000000003</v>
      </c>
      <c r="G36" s="12">
        <v>24.36</v>
      </c>
      <c r="H36" s="68">
        <v>18.27</v>
      </c>
      <c r="I36" s="63">
        <f t="shared" si="0"/>
        <v>0.47064627528367048</v>
      </c>
      <c r="J36" s="13">
        <f t="shared" si="1"/>
        <v>4.1440552540700538E-2</v>
      </c>
      <c r="K36" s="23">
        <f t="shared" si="2"/>
        <v>3.1080414405525406E-2</v>
      </c>
      <c r="L36" s="2" t="s">
        <v>36</v>
      </c>
      <c r="M36" s="81">
        <f t="shared" si="3"/>
        <v>6.549512614191177</v>
      </c>
      <c r="N36" s="2" t="s">
        <v>36</v>
      </c>
      <c r="O36" s="25">
        <f t="shared" si="4"/>
        <v>0.54437507442627964</v>
      </c>
      <c r="P36" s="77" t="s">
        <v>36</v>
      </c>
      <c r="Q36" s="74">
        <f t="shared" si="5"/>
        <v>0.40828130581970973</v>
      </c>
      <c r="R36" s="5" t="s">
        <v>50</v>
      </c>
      <c r="S36" s="25">
        <v>9.5896032831737337</v>
      </c>
    </row>
    <row r="37" spans="1:19" x14ac:dyDescent="0.25">
      <c r="A37" s="3" t="s">
        <v>37</v>
      </c>
      <c r="B37" s="11">
        <v>394.2</v>
      </c>
      <c r="C37" s="51">
        <v>0.2</v>
      </c>
      <c r="D37" s="52">
        <v>0</v>
      </c>
      <c r="E37" s="59">
        <v>0</v>
      </c>
      <c r="F37" s="67">
        <v>14.37</v>
      </c>
      <c r="G37" s="12">
        <v>0</v>
      </c>
      <c r="H37" s="68">
        <v>0</v>
      </c>
      <c r="I37" s="63">
        <f t="shared" si="0"/>
        <v>3.6453576864535771E-2</v>
      </c>
      <c r="J37" s="13">
        <f t="shared" si="1"/>
        <v>0</v>
      </c>
      <c r="K37" s="23">
        <f t="shared" si="2"/>
        <v>0</v>
      </c>
      <c r="L37" s="2" t="s">
        <v>37</v>
      </c>
      <c r="M37" s="81">
        <f t="shared" si="3"/>
        <v>0.50735667174023336</v>
      </c>
      <c r="N37" s="2" t="s">
        <v>37</v>
      </c>
      <c r="O37" s="25">
        <f t="shared" si="4"/>
        <v>0</v>
      </c>
      <c r="P37" s="77" t="s">
        <v>37</v>
      </c>
      <c r="Q37" s="74">
        <f t="shared" si="5"/>
        <v>0</v>
      </c>
      <c r="R37" s="5" t="s">
        <v>68</v>
      </c>
      <c r="S37" s="25">
        <v>10.106837606837606</v>
      </c>
    </row>
    <row r="38" spans="1:19" x14ac:dyDescent="0.25">
      <c r="A38" s="3" t="s">
        <v>38</v>
      </c>
      <c r="B38" s="11">
        <v>1787.5</v>
      </c>
      <c r="C38" s="51">
        <v>18.07</v>
      </c>
      <c r="D38" s="52">
        <v>6.25</v>
      </c>
      <c r="E38" s="59">
        <v>0</v>
      </c>
      <c r="F38" s="67">
        <v>1298.51</v>
      </c>
      <c r="G38" s="12">
        <v>475.69</v>
      </c>
      <c r="H38" s="68">
        <v>0</v>
      </c>
      <c r="I38" s="63">
        <f t="shared" si="0"/>
        <v>0.72643916083916082</v>
      </c>
      <c r="J38" s="13">
        <f t="shared" si="1"/>
        <v>0.26612027972027974</v>
      </c>
      <c r="K38" s="23">
        <f t="shared" si="2"/>
        <v>0</v>
      </c>
      <c r="L38" s="2" t="s">
        <v>38</v>
      </c>
      <c r="M38" s="81">
        <f t="shared" si="3"/>
        <v>10.109090909090909</v>
      </c>
      <c r="N38" s="2" t="s">
        <v>38</v>
      </c>
      <c r="O38" s="25">
        <f t="shared" si="4"/>
        <v>3.4965034965034967</v>
      </c>
      <c r="P38" s="77" t="s">
        <v>38</v>
      </c>
      <c r="Q38" s="74">
        <f t="shared" si="5"/>
        <v>0</v>
      </c>
      <c r="R38" s="2" t="s">
        <v>30</v>
      </c>
      <c r="S38" s="25">
        <v>10.133476985694619</v>
      </c>
    </row>
    <row r="39" spans="1:19" x14ac:dyDescent="0.25">
      <c r="A39" s="3" t="s">
        <v>39</v>
      </c>
      <c r="B39" s="11">
        <v>2325.6999999999998</v>
      </c>
      <c r="C39" s="51">
        <v>19.16</v>
      </c>
      <c r="D39" s="52">
        <v>8.73</v>
      </c>
      <c r="E39" s="59">
        <v>0</v>
      </c>
      <c r="F39" s="67">
        <v>1376.84</v>
      </c>
      <c r="G39" s="12">
        <v>664.44</v>
      </c>
      <c r="H39" s="68">
        <v>0</v>
      </c>
      <c r="I39" s="63">
        <f t="shared" si="0"/>
        <v>0.59201100743862067</v>
      </c>
      <c r="J39" s="13">
        <f t="shared" si="1"/>
        <v>0.2856946295738918</v>
      </c>
      <c r="K39" s="23">
        <f t="shared" si="2"/>
        <v>0</v>
      </c>
      <c r="L39" s="2" t="s">
        <v>39</v>
      </c>
      <c r="M39" s="81">
        <f t="shared" si="3"/>
        <v>8.2383798426280261</v>
      </c>
      <c r="N39" s="2" t="s">
        <v>39</v>
      </c>
      <c r="O39" s="25">
        <f t="shared" si="4"/>
        <v>3.7537085608633962</v>
      </c>
      <c r="P39" s="77" t="s">
        <v>39</v>
      </c>
      <c r="Q39" s="74">
        <f t="shared" si="5"/>
        <v>0</v>
      </c>
      <c r="R39" s="2" t="s">
        <v>6</v>
      </c>
      <c r="S39" s="25">
        <v>10.27177929222432</v>
      </c>
    </row>
    <row r="40" spans="1:19" x14ac:dyDescent="0.25">
      <c r="A40" s="3" t="s">
        <v>40</v>
      </c>
      <c r="B40" s="11">
        <v>2573.8000000000002</v>
      </c>
      <c r="C40" s="51">
        <v>16.649999999999999</v>
      </c>
      <c r="D40" s="52">
        <v>2.81</v>
      </c>
      <c r="E40" s="59">
        <v>1.67</v>
      </c>
      <c r="F40" s="67">
        <v>1196.47</v>
      </c>
      <c r="G40" s="12">
        <v>213.87</v>
      </c>
      <c r="H40" s="68">
        <v>127.1</v>
      </c>
      <c r="I40" s="63">
        <f t="shared" si="0"/>
        <v>0.46486517988965731</v>
      </c>
      <c r="J40" s="13">
        <f t="shared" si="1"/>
        <v>8.3095034579221377E-2</v>
      </c>
      <c r="K40" s="23">
        <f t="shared" si="2"/>
        <v>4.9382236382003258E-2</v>
      </c>
      <c r="L40" s="2" t="s">
        <v>40</v>
      </c>
      <c r="M40" s="81">
        <f t="shared" si="3"/>
        <v>6.4690341129846916</v>
      </c>
      <c r="N40" s="2" t="s">
        <v>40</v>
      </c>
      <c r="O40" s="25">
        <f t="shared" si="4"/>
        <v>1.0917709223715906</v>
      </c>
      <c r="P40" s="77" t="s">
        <v>40</v>
      </c>
      <c r="Q40" s="74">
        <f t="shared" si="5"/>
        <v>0.64884606418525137</v>
      </c>
      <c r="R40" s="2" t="s">
        <v>15</v>
      </c>
      <c r="S40" s="25">
        <v>10.341449762104673</v>
      </c>
    </row>
    <row r="41" spans="1:19" x14ac:dyDescent="0.25">
      <c r="A41" s="3" t="s">
        <v>41</v>
      </c>
      <c r="B41" s="11">
        <v>495.8</v>
      </c>
      <c r="C41" s="51">
        <v>2.5099999999999998</v>
      </c>
      <c r="D41" s="52">
        <v>0.72</v>
      </c>
      <c r="E41" s="59">
        <v>0.53</v>
      </c>
      <c r="F41" s="67">
        <v>180.37</v>
      </c>
      <c r="G41" s="12">
        <v>54.8</v>
      </c>
      <c r="H41" s="68">
        <v>40.340000000000003</v>
      </c>
      <c r="I41" s="63">
        <f t="shared" si="0"/>
        <v>0.36379588543767649</v>
      </c>
      <c r="J41" s="13">
        <f t="shared" si="1"/>
        <v>0.11052843888664783</v>
      </c>
      <c r="K41" s="23">
        <f t="shared" si="2"/>
        <v>8.1363453005244057E-2</v>
      </c>
      <c r="L41" s="2" t="s">
        <v>41</v>
      </c>
      <c r="M41" s="81">
        <f t="shared" si="3"/>
        <v>5.0625252117789428</v>
      </c>
      <c r="N41" s="2" t="s">
        <v>41</v>
      </c>
      <c r="O41" s="25">
        <f t="shared" si="4"/>
        <v>1.4521984671238402</v>
      </c>
      <c r="P41" s="77" t="s">
        <v>41</v>
      </c>
      <c r="Q41" s="74">
        <f t="shared" si="5"/>
        <v>1.0689794271883823</v>
      </c>
      <c r="R41" s="2" t="s">
        <v>35</v>
      </c>
      <c r="S41" s="25">
        <v>10.37745994192924</v>
      </c>
    </row>
    <row r="42" spans="1:19" x14ac:dyDescent="0.25">
      <c r="A42" s="3" t="s">
        <v>42</v>
      </c>
      <c r="B42" s="11">
        <v>1006.6</v>
      </c>
      <c r="C42" s="51">
        <v>10.9</v>
      </c>
      <c r="D42" s="52">
        <v>1.21</v>
      </c>
      <c r="E42" s="59">
        <v>0.49</v>
      </c>
      <c r="F42" s="67">
        <v>783.27</v>
      </c>
      <c r="G42" s="12">
        <v>92.09</v>
      </c>
      <c r="H42" s="68">
        <v>37.29</v>
      </c>
      <c r="I42" s="63">
        <f t="shared" si="0"/>
        <v>0.7781343135306974</v>
      </c>
      <c r="J42" s="13">
        <f t="shared" si="1"/>
        <v>9.1486191138485995E-2</v>
      </c>
      <c r="K42" s="23">
        <f t="shared" si="2"/>
        <v>3.7045499701967015E-2</v>
      </c>
      <c r="L42" s="2" t="s">
        <v>42</v>
      </c>
      <c r="M42" s="81">
        <f t="shared" si="3"/>
        <v>10.828531690840453</v>
      </c>
      <c r="N42" s="2" t="s">
        <v>42</v>
      </c>
      <c r="O42" s="25">
        <f t="shared" si="4"/>
        <v>1.2020663620107293</v>
      </c>
      <c r="P42" s="77" t="s">
        <v>42</v>
      </c>
      <c r="Q42" s="74">
        <f t="shared" si="5"/>
        <v>0.48678720445062584</v>
      </c>
      <c r="R42" s="2" t="s">
        <v>27</v>
      </c>
      <c r="S42" s="25">
        <v>10.464761517339571</v>
      </c>
    </row>
    <row r="43" spans="1:19" x14ac:dyDescent="0.25">
      <c r="A43" s="3" t="s">
        <v>43</v>
      </c>
      <c r="B43" s="11">
        <v>2494.5</v>
      </c>
      <c r="C43" s="51">
        <v>15.72</v>
      </c>
      <c r="D43" s="52">
        <v>5.63</v>
      </c>
      <c r="E43" s="59">
        <v>0</v>
      </c>
      <c r="F43" s="67">
        <v>1129.6400000000001</v>
      </c>
      <c r="G43" s="12">
        <v>428.5</v>
      </c>
      <c r="H43" s="68">
        <v>0</v>
      </c>
      <c r="I43" s="63">
        <f t="shared" si="0"/>
        <v>0.45285227500501107</v>
      </c>
      <c r="J43" s="13">
        <f t="shared" si="1"/>
        <v>0.17177791140509119</v>
      </c>
      <c r="K43" s="23">
        <f t="shared" si="2"/>
        <v>0</v>
      </c>
      <c r="L43" s="2" t="s">
        <v>43</v>
      </c>
      <c r="M43" s="81">
        <f t="shared" si="3"/>
        <v>6.3018641010222494</v>
      </c>
      <c r="N43" s="2" t="s">
        <v>43</v>
      </c>
      <c r="O43" s="25">
        <f t="shared" si="4"/>
        <v>2.256965323712167</v>
      </c>
      <c r="P43" s="77" t="s">
        <v>43</v>
      </c>
      <c r="Q43" s="74">
        <f t="shared" si="5"/>
        <v>0</v>
      </c>
      <c r="R43" s="5" t="s">
        <v>76</v>
      </c>
      <c r="S43" s="25">
        <v>11.053041254308908</v>
      </c>
    </row>
    <row r="44" spans="1:19" x14ac:dyDescent="0.25">
      <c r="A44" s="3" t="s">
        <v>44</v>
      </c>
      <c r="B44" s="11">
        <v>1241.4000000000001</v>
      </c>
      <c r="C44" s="51">
        <v>5</v>
      </c>
      <c r="D44" s="52">
        <v>2.57</v>
      </c>
      <c r="E44" s="59">
        <v>0</v>
      </c>
      <c r="F44" s="67">
        <v>359.3</v>
      </c>
      <c r="G44" s="12">
        <v>195.6</v>
      </c>
      <c r="H44" s="68">
        <v>0</v>
      </c>
      <c r="I44" s="63">
        <f t="shared" si="0"/>
        <v>0.2894312872563235</v>
      </c>
      <c r="J44" s="13">
        <f t="shared" si="1"/>
        <v>0.15756404059932333</v>
      </c>
      <c r="K44" s="23">
        <f t="shared" si="2"/>
        <v>0</v>
      </c>
      <c r="L44" s="2" t="s">
        <v>44</v>
      </c>
      <c r="M44" s="81">
        <f t="shared" si="3"/>
        <v>4.0277106492669565</v>
      </c>
      <c r="N44" s="2" t="s">
        <v>44</v>
      </c>
      <c r="O44" s="25">
        <f t="shared" si="4"/>
        <v>2.0702432737232157</v>
      </c>
      <c r="P44" s="77" t="s">
        <v>44</v>
      </c>
      <c r="Q44" s="74">
        <f t="shared" si="5"/>
        <v>0</v>
      </c>
      <c r="R44" s="5" t="s">
        <v>46</v>
      </c>
      <c r="S44" s="25">
        <v>11.154086088583904</v>
      </c>
    </row>
    <row r="45" spans="1:19" x14ac:dyDescent="0.25">
      <c r="A45" s="3" t="s">
        <v>45</v>
      </c>
      <c r="B45" s="11">
        <v>417.9</v>
      </c>
      <c r="C45" s="51">
        <v>2.87</v>
      </c>
      <c r="D45" s="52">
        <v>0.12</v>
      </c>
      <c r="E45" s="59">
        <v>0.04</v>
      </c>
      <c r="F45" s="67">
        <v>206.24</v>
      </c>
      <c r="G45" s="12">
        <v>9.1300000000000008</v>
      </c>
      <c r="H45" s="68">
        <v>3.04</v>
      </c>
      <c r="I45" s="63">
        <f t="shared" si="0"/>
        <v>0.49351519502273278</v>
      </c>
      <c r="J45" s="13">
        <f t="shared" si="1"/>
        <v>2.1847331897583158E-2</v>
      </c>
      <c r="K45" s="23">
        <f t="shared" si="2"/>
        <v>7.2744675759751146E-3</v>
      </c>
      <c r="L45" s="2" t="s">
        <v>45</v>
      </c>
      <c r="M45" s="81">
        <f t="shared" si="3"/>
        <v>6.8676716917922951</v>
      </c>
      <c r="N45" s="2" t="s">
        <v>45</v>
      </c>
      <c r="O45" s="25">
        <f t="shared" si="4"/>
        <v>0.28715003589375449</v>
      </c>
      <c r="P45" s="77" t="s">
        <v>45</v>
      </c>
      <c r="Q45" s="74">
        <f t="shared" si="5"/>
        <v>9.5716678631251495E-2</v>
      </c>
      <c r="R45" s="2" t="s">
        <v>29</v>
      </c>
      <c r="S45" s="25">
        <v>11.364469780311365</v>
      </c>
    </row>
    <row r="46" spans="1:19" ht="31.5" customHeight="1" x14ac:dyDescent="0.25">
      <c r="A46" s="3" t="s">
        <v>85</v>
      </c>
      <c r="B46" s="11">
        <v>3609.6</v>
      </c>
      <c r="C46" s="53">
        <v>42.566000000000003</v>
      </c>
      <c r="D46" s="54">
        <v>19.126999999999999</v>
      </c>
      <c r="E46" s="60">
        <v>1.123</v>
      </c>
      <c r="F46" s="69">
        <v>3821.1498200000001</v>
      </c>
      <c r="G46" s="15">
        <v>1717.0307899999998</v>
      </c>
      <c r="H46" s="70">
        <v>100.81170999999999</v>
      </c>
      <c r="I46" s="63">
        <f t="shared" si="0"/>
        <v>1.0586075520833333</v>
      </c>
      <c r="J46" s="13">
        <f t="shared" si="1"/>
        <v>0.47568450520833327</v>
      </c>
      <c r="K46" s="23">
        <f t="shared" si="2"/>
        <v>2.7928776041666666E-2</v>
      </c>
      <c r="L46" s="5" t="s">
        <v>85</v>
      </c>
      <c r="M46" s="81">
        <f t="shared" si="3"/>
        <v>11.792442375886525</v>
      </c>
      <c r="N46" s="5" t="s">
        <v>85</v>
      </c>
      <c r="O46" s="25">
        <f t="shared" si="4"/>
        <v>5.2989250886524824</v>
      </c>
      <c r="P46" s="76" t="s">
        <v>85</v>
      </c>
      <c r="Q46" s="74">
        <f t="shared" si="5"/>
        <v>0.31111480496453903</v>
      </c>
      <c r="R46" s="2" t="s">
        <v>23</v>
      </c>
      <c r="S46" s="25">
        <v>11.572519083969466</v>
      </c>
    </row>
    <row r="47" spans="1:19" x14ac:dyDescent="0.25">
      <c r="A47" s="3" t="s">
        <v>46</v>
      </c>
      <c r="B47" s="11">
        <v>480.9</v>
      </c>
      <c r="C47" s="53">
        <v>4.4749999999999996</v>
      </c>
      <c r="D47" s="54">
        <v>0.88900000000000001</v>
      </c>
      <c r="E47" s="60">
        <v>0</v>
      </c>
      <c r="F47" s="69">
        <v>422.97699999999998</v>
      </c>
      <c r="G47" s="15">
        <v>84.028279999999995</v>
      </c>
      <c r="H47" s="70">
        <v>0</v>
      </c>
      <c r="I47" s="63">
        <f t="shared" si="0"/>
        <v>0.87955292160532339</v>
      </c>
      <c r="J47" s="13">
        <f t="shared" si="1"/>
        <v>0.17473129548762736</v>
      </c>
      <c r="K47" s="23">
        <f t="shared" si="2"/>
        <v>0</v>
      </c>
      <c r="L47" s="5" t="s">
        <v>46</v>
      </c>
      <c r="M47" s="81">
        <f t="shared" si="3"/>
        <v>9.3054689124558116</v>
      </c>
      <c r="N47" s="5" t="s">
        <v>46</v>
      </c>
      <c r="O47" s="25">
        <f t="shared" si="4"/>
        <v>1.8486171761280932</v>
      </c>
      <c r="P47" s="76" t="s">
        <v>46</v>
      </c>
      <c r="Q47" s="74">
        <f t="shared" si="5"/>
        <v>0</v>
      </c>
      <c r="R47" s="5" t="s">
        <v>73</v>
      </c>
      <c r="S47" s="25">
        <v>11.865300146412883</v>
      </c>
    </row>
    <row r="48" spans="1:19" x14ac:dyDescent="0.25">
      <c r="A48" s="3" t="s">
        <v>47</v>
      </c>
      <c r="B48" s="11">
        <v>1337.1</v>
      </c>
      <c r="C48" s="53">
        <v>14.622</v>
      </c>
      <c r="D48" s="54">
        <v>3.3740000000000001</v>
      </c>
      <c r="E48" s="60">
        <v>0</v>
      </c>
      <c r="F48" s="69">
        <v>1453.7192400000001</v>
      </c>
      <c r="G48" s="15">
        <v>335.44308000000001</v>
      </c>
      <c r="H48" s="70">
        <v>0</v>
      </c>
      <c r="I48" s="63">
        <f t="shared" si="0"/>
        <v>1.087218039039713</v>
      </c>
      <c r="J48" s="13">
        <f t="shared" si="1"/>
        <v>0.25087359210231097</v>
      </c>
      <c r="K48" s="23">
        <f t="shared" si="2"/>
        <v>0</v>
      </c>
      <c r="L48" s="5" t="s">
        <v>47</v>
      </c>
      <c r="M48" s="81">
        <f t="shared" si="3"/>
        <v>10.935606910477901</v>
      </c>
      <c r="N48" s="5" t="s">
        <v>47</v>
      </c>
      <c r="O48" s="25">
        <f t="shared" si="4"/>
        <v>2.5233714755814827</v>
      </c>
      <c r="P48" s="76" t="s">
        <v>47</v>
      </c>
      <c r="Q48" s="74">
        <f t="shared" si="5"/>
        <v>0</v>
      </c>
      <c r="R48" s="2" t="s">
        <v>39</v>
      </c>
      <c r="S48" s="25">
        <v>11.992088403491422</v>
      </c>
    </row>
    <row r="49" spans="1:19" x14ac:dyDescent="0.25">
      <c r="A49" s="3" t="s">
        <v>48</v>
      </c>
      <c r="B49" s="11">
        <v>547</v>
      </c>
      <c r="C49" s="53">
        <v>8.9459999999999997</v>
      </c>
      <c r="D49" s="54">
        <v>1.5089999999999999</v>
      </c>
      <c r="E49" s="60">
        <v>0</v>
      </c>
      <c r="F49" s="69">
        <v>845.57591999999988</v>
      </c>
      <c r="G49" s="15">
        <v>142.63067999999998</v>
      </c>
      <c r="H49" s="70">
        <v>0</v>
      </c>
      <c r="I49" s="63">
        <f t="shared" si="0"/>
        <v>1.5458426325411332</v>
      </c>
      <c r="J49" s="13">
        <f t="shared" si="1"/>
        <v>0.26075078610603286</v>
      </c>
      <c r="K49" s="23">
        <f t="shared" si="2"/>
        <v>0</v>
      </c>
      <c r="L49" s="5" t="s">
        <v>48</v>
      </c>
      <c r="M49" s="81">
        <f t="shared" si="3"/>
        <v>16.354661791590495</v>
      </c>
      <c r="N49" s="5" t="s">
        <v>48</v>
      </c>
      <c r="O49" s="25">
        <f t="shared" si="4"/>
        <v>2.7586837294332724</v>
      </c>
      <c r="P49" s="76" t="s">
        <v>48</v>
      </c>
      <c r="Q49" s="74">
        <f t="shared" si="5"/>
        <v>0</v>
      </c>
      <c r="R49" s="5" t="s">
        <v>63</v>
      </c>
      <c r="S49" s="25">
        <v>12.049586776859444</v>
      </c>
    </row>
    <row r="50" spans="1:19" x14ac:dyDescent="0.25">
      <c r="A50" s="3" t="s">
        <v>49</v>
      </c>
      <c r="B50" s="11">
        <v>3755.5</v>
      </c>
      <c r="C50" s="53">
        <v>34.96</v>
      </c>
      <c r="D50" s="54">
        <v>20.93</v>
      </c>
      <c r="E50" s="60">
        <v>11.64</v>
      </c>
      <c r="F50" s="69">
        <v>3304.4191999999998</v>
      </c>
      <c r="G50" s="15">
        <v>1978.3036</v>
      </c>
      <c r="H50" s="70">
        <v>1100.2128</v>
      </c>
      <c r="I50" s="63">
        <f t="shared" si="0"/>
        <v>0.87988795100519235</v>
      </c>
      <c r="J50" s="13">
        <f t="shared" si="1"/>
        <v>0.52677502329916126</v>
      </c>
      <c r="K50" s="23">
        <f t="shared" si="2"/>
        <v>0.29296040473971507</v>
      </c>
      <c r="L50" s="5" t="s">
        <v>49</v>
      </c>
      <c r="M50" s="81">
        <f t="shared" si="3"/>
        <v>9.3090134469444816</v>
      </c>
      <c r="N50" s="5" t="s">
        <v>49</v>
      </c>
      <c r="O50" s="25">
        <f t="shared" si="4"/>
        <v>5.5731593662628143</v>
      </c>
      <c r="P50" s="76" t="s">
        <v>49</v>
      </c>
      <c r="Q50" s="74">
        <f t="shared" si="5"/>
        <v>3.0994541339368924</v>
      </c>
      <c r="R50" s="2" t="s">
        <v>26</v>
      </c>
      <c r="S50" s="25">
        <v>12.055507372072853</v>
      </c>
    </row>
    <row r="51" spans="1:19" x14ac:dyDescent="0.25">
      <c r="A51" s="3" t="s">
        <v>50</v>
      </c>
      <c r="B51" s="11">
        <v>1242.7</v>
      </c>
      <c r="C51" s="53">
        <v>9.1760000000000002</v>
      </c>
      <c r="D51" s="54">
        <v>1.6719999999999999</v>
      </c>
      <c r="E51" s="60">
        <v>1.069</v>
      </c>
      <c r="F51" s="69">
        <v>1006.1484</v>
      </c>
      <c r="G51" s="15">
        <v>183.3348</v>
      </c>
      <c r="H51" s="70">
        <v>117.21585</v>
      </c>
      <c r="I51" s="63">
        <f t="shared" si="0"/>
        <v>0.80964705882352939</v>
      </c>
      <c r="J51" s="13">
        <f t="shared" si="1"/>
        <v>0.14752941176470588</v>
      </c>
      <c r="K51" s="23">
        <f t="shared" si="2"/>
        <v>9.4323529411764709E-2</v>
      </c>
      <c r="L51" s="5" t="s">
        <v>50</v>
      </c>
      <c r="M51" s="81">
        <f t="shared" si="3"/>
        <v>7.3839221050937471</v>
      </c>
      <c r="N51" s="5" t="s">
        <v>50</v>
      </c>
      <c r="O51" s="25">
        <f t="shared" si="4"/>
        <v>1.3454574716343446</v>
      </c>
      <c r="P51" s="76" t="s">
        <v>50</v>
      </c>
      <c r="Q51" s="74">
        <f t="shared" si="5"/>
        <v>0.8602237064456425</v>
      </c>
      <c r="R51" s="2" t="s">
        <v>24</v>
      </c>
      <c r="S51" s="25">
        <v>12.210526315789473</v>
      </c>
    </row>
    <row r="52" spans="1:19" x14ac:dyDescent="0.25">
      <c r="A52" s="3" t="s">
        <v>51</v>
      </c>
      <c r="B52" s="11">
        <v>636</v>
      </c>
      <c r="C52" s="53">
        <v>8.14</v>
      </c>
      <c r="D52" s="54">
        <v>0.56000000000000005</v>
      </c>
      <c r="E52" s="60">
        <v>0</v>
      </c>
      <c r="F52" s="69">
        <v>670.98020000000008</v>
      </c>
      <c r="G52" s="15">
        <v>46.160800000000009</v>
      </c>
      <c r="H52" s="70">
        <v>0</v>
      </c>
      <c r="I52" s="63">
        <f t="shared" si="0"/>
        <v>1.055000314465409</v>
      </c>
      <c r="J52" s="13">
        <f t="shared" si="1"/>
        <v>7.2579874213836493E-2</v>
      </c>
      <c r="K52" s="23">
        <f t="shared" si="2"/>
        <v>0</v>
      </c>
      <c r="L52" s="5" t="s">
        <v>51</v>
      </c>
      <c r="M52" s="81">
        <f t="shared" si="3"/>
        <v>12.798742138364782</v>
      </c>
      <c r="N52" s="5" t="s">
        <v>51</v>
      </c>
      <c r="O52" s="25">
        <f t="shared" si="4"/>
        <v>0.88050314465408808</v>
      </c>
      <c r="P52" s="76" t="s">
        <v>51</v>
      </c>
      <c r="Q52" s="74">
        <f t="shared" si="5"/>
        <v>0</v>
      </c>
      <c r="R52" s="5" t="s">
        <v>60</v>
      </c>
      <c r="S52" s="25">
        <v>12.316176470588236</v>
      </c>
    </row>
    <row r="53" spans="1:19" x14ac:dyDescent="0.25">
      <c r="A53" s="3" t="s">
        <v>52</v>
      </c>
      <c r="B53" s="11">
        <v>211.7</v>
      </c>
      <c r="C53" s="53">
        <v>1.8280000000000001</v>
      </c>
      <c r="D53" s="54">
        <v>0.84599999999999997</v>
      </c>
      <c r="E53" s="60">
        <v>0.19</v>
      </c>
      <c r="F53" s="69">
        <v>172.78255999999999</v>
      </c>
      <c r="G53" s="15">
        <v>79.963919999999987</v>
      </c>
      <c r="H53" s="70">
        <v>17.9588</v>
      </c>
      <c r="I53" s="63">
        <f t="shared" si="0"/>
        <v>0.81616702881435998</v>
      </c>
      <c r="J53" s="13">
        <f t="shared" si="1"/>
        <v>0.37772281530467638</v>
      </c>
      <c r="K53" s="23">
        <f t="shared" si="2"/>
        <v>8.4831365139348136E-2</v>
      </c>
      <c r="L53" s="5" t="s">
        <v>52</v>
      </c>
      <c r="M53" s="81">
        <f t="shared" si="3"/>
        <v>8.6348606518658482</v>
      </c>
      <c r="N53" s="5" t="s">
        <v>52</v>
      </c>
      <c r="O53" s="25">
        <f t="shared" si="4"/>
        <v>3.9962210675484178</v>
      </c>
      <c r="P53" s="76" t="s">
        <v>52</v>
      </c>
      <c r="Q53" s="74">
        <f t="shared" si="5"/>
        <v>0.89749645725082672</v>
      </c>
      <c r="R53" s="2" t="s">
        <v>42</v>
      </c>
      <c r="S53" s="25">
        <v>12.517385257301807</v>
      </c>
    </row>
    <row r="54" spans="1:19" x14ac:dyDescent="0.25">
      <c r="A54" s="3" t="s">
        <v>53</v>
      </c>
      <c r="B54" s="11">
        <v>1212.2</v>
      </c>
      <c r="C54" s="53">
        <v>21.86</v>
      </c>
      <c r="D54" s="54">
        <v>2.0099999999999998</v>
      </c>
      <c r="E54" s="60">
        <v>0</v>
      </c>
      <c r="F54" s="69">
        <v>1801.9198000000001</v>
      </c>
      <c r="G54" s="15">
        <v>165.68430000000001</v>
      </c>
      <c r="H54" s="70">
        <v>0</v>
      </c>
      <c r="I54" s="63">
        <f t="shared" si="0"/>
        <v>1.4864872133311335</v>
      </c>
      <c r="J54" s="13">
        <f t="shared" si="1"/>
        <v>0.1366806632568883</v>
      </c>
      <c r="K54" s="23">
        <f t="shared" si="2"/>
        <v>0</v>
      </c>
      <c r="L54" s="5" t="s">
        <v>53</v>
      </c>
      <c r="M54" s="81">
        <f t="shared" si="3"/>
        <v>18.033327833690809</v>
      </c>
      <c r="N54" s="5" t="s">
        <v>53</v>
      </c>
      <c r="O54" s="25">
        <f t="shared" si="4"/>
        <v>1.6581422207556507</v>
      </c>
      <c r="P54" s="76" t="s">
        <v>53</v>
      </c>
      <c r="Q54" s="74">
        <f t="shared" si="5"/>
        <v>0</v>
      </c>
      <c r="R54" s="5" t="s">
        <v>57</v>
      </c>
      <c r="S54" s="25">
        <v>12.965906177903101</v>
      </c>
    </row>
    <row r="55" spans="1:19" ht="30" x14ac:dyDescent="0.25">
      <c r="A55" s="3" t="s">
        <v>5</v>
      </c>
      <c r="B55" s="11">
        <v>546.9</v>
      </c>
      <c r="C55" s="53">
        <v>7.327</v>
      </c>
      <c r="D55" s="54">
        <v>0.624</v>
      </c>
      <c r="E55" s="60">
        <v>0</v>
      </c>
      <c r="F55" s="69">
        <v>603.96460999999999</v>
      </c>
      <c r="G55" s="15">
        <v>51.436320000000002</v>
      </c>
      <c r="H55" s="70">
        <v>0</v>
      </c>
      <c r="I55" s="63">
        <f t="shared" si="0"/>
        <v>1.1043419455110624</v>
      </c>
      <c r="J55" s="13">
        <f t="shared" si="1"/>
        <v>9.4050685682940213E-2</v>
      </c>
      <c r="K55" s="23">
        <f t="shared" si="2"/>
        <v>0</v>
      </c>
      <c r="L55" s="5" t="s">
        <v>5</v>
      </c>
      <c r="M55" s="81">
        <f t="shared" si="3"/>
        <v>13.397330407752788</v>
      </c>
      <c r="N55" s="5" t="s">
        <v>5</v>
      </c>
      <c r="O55" s="25">
        <f t="shared" si="4"/>
        <v>1.1409764125068569</v>
      </c>
      <c r="P55" s="76" t="s">
        <v>5</v>
      </c>
      <c r="Q55" s="74">
        <f t="shared" si="5"/>
        <v>0</v>
      </c>
      <c r="R55" s="2" t="s">
        <v>12</v>
      </c>
      <c r="S55" s="25">
        <v>13.097964978703265</v>
      </c>
    </row>
    <row r="56" spans="1:19" x14ac:dyDescent="0.25">
      <c r="A56" s="3" t="s">
        <v>54</v>
      </c>
      <c r="B56" s="14">
        <v>1667.3000000000002</v>
      </c>
      <c r="C56" s="53">
        <v>5.1740000000000004</v>
      </c>
      <c r="D56" s="54">
        <v>0.45900000000000002</v>
      </c>
      <c r="E56" s="60">
        <v>0</v>
      </c>
      <c r="F56" s="69">
        <v>426.49282000000005</v>
      </c>
      <c r="G56" s="15">
        <v>37.835370000000005</v>
      </c>
      <c r="H56" s="70">
        <v>0</v>
      </c>
      <c r="I56" s="63">
        <f t="shared" si="0"/>
        <v>0.25579848857434173</v>
      </c>
      <c r="J56" s="13">
        <f t="shared" si="1"/>
        <v>2.2692598812451267E-2</v>
      </c>
      <c r="K56" s="23">
        <f t="shared" si="2"/>
        <v>0</v>
      </c>
      <c r="L56" s="5" t="s">
        <v>54</v>
      </c>
      <c r="M56" s="81">
        <f t="shared" si="3"/>
        <v>3.1032207761050796</v>
      </c>
      <c r="N56" s="5" t="s">
        <v>54</v>
      </c>
      <c r="O56" s="25">
        <f t="shared" si="4"/>
        <v>0.27529538775265394</v>
      </c>
      <c r="P56" s="76" t="s">
        <v>54</v>
      </c>
      <c r="Q56" s="74">
        <f t="shared" si="5"/>
        <v>0</v>
      </c>
      <c r="R56" s="5" t="s">
        <v>77</v>
      </c>
      <c r="S56" s="25">
        <v>13.39440694310511</v>
      </c>
    </row>
    <row r="57" spans="1:19" x14ac:dyDescent="0.25">
      <c r="A57" s="3" t="s">
        <v>55</v>
      </c>
      <c r="B57" s="11">
        <v>88</v>
      </c>
      <c r="C57" s="53">
        <v>3.1429999999999998</v>
      </c>
      <c r="D57" s="54">
        <v>0.24</v>
      </c>
      <c r="E57" s="60">
        <v>0</v>
      </c>
      <c r="F57" s="69">
        <v>259.07749000000001</v>
      </c>
      <c r="G57" s="15">
        <v>19.783200000000001</v>
      </c>
      <c r="H57" s="70">
        <v>0</v>
      </c>
      <c r="I57" s="63">
        <f t="shared" si="0"/>
        <v>2.9440623863636364</v>
      </c>
      <c r="J57" s="13">
        <f t="shared" si="1"/>
        <v>0.22480909090909093</v>
      </c>
      <c r="K57" s="23">
        <f t="shared" si="2"/>
        <v>0</v>
      </c>
      <c r="L57" s="5" t="s">
        <v>55</v>
      </c>
      <c r="M57" s="81">
        <f t="shared" si="3"/>
        <v>35.715909090909093</v>
      </c>
      <c r="N57" s="5" t="s">
        <v>55</v>
      </c>
      <c r="O57" s="25">
        <f t="shared" si="4"/>
        <v>2.7272727272727271</v>
      </c>
      <c r="P57" s="76" t="s">
        <v>55</v>
      </c>
      <c r="Q57" s="74">
        <f t="shared" si="5"/>
        <v>0</v>
      </c>
      <c r="R57" s="5" t="s">
        <v>47</v>
      </c>
      <c r="S57" s="25">
        <v>13.458978386059384</v>
      </c>
    </row>
    <row r="58" spans="1:19" x14ac:dyDescent="0.25">
      <c r="A58" s="3" t="s">
        <v>56</v>
      </c>
      <c r="B58" s="11">
        <v>462</v>
      </c>
      <c r="C58" s="53">
        <v>11.63</v>
      </c>
      <c r="D58" s="54">
        <v>0.96199999999999997</v>
      </c>
      <c r="E58" s="60">
        <v>0</v>
      </c>
      <c r="F58" s="69">
        <v>958.6609000000002</v>
      </c>
      <c r="G58" s="15">
        <v>79.297660000000008</v>
      </c>
      <c r="H58" s="70">
        <v>0</v>
      </c>
      <c r="I58" s="63">
        <f t="shared" si="0"/>
        <v>2.0750235930735936</v>
      </c>
      <c r="J58" s="13">
        <f t="shared" si="1"/>
        <v>0.17163995670995671</v>
      </c>
      <c r="K58" s="23">
        <f t="shared" si="2"/>
        <v>0</v>
      </c>
      <c r="L58" s="5" t="s">
        <v>56</v>
      </c>
      <c r="M58" s="81">
        <f t="shared" si="3"/>
        <v>25.173160173160174</v>
      </c>
      <c r="N58" s="5" t="s">
        <v>56</v>
      </c>
      <c r="O58" s="25">
        <f t="shared" si="4"/>
        <v>2.0822510822510822</v>
      </c>
      <c r="P58" s="76" t="s">
        <v>56</v>
      </c>
      <c r="Q58" s="74">
        <f t="shared" si="5"/>
        <v>0</v>
      </c>
      <c r="R58" s="5" t="s">
        <v>52</v>
      </c>
      <c r="S58" s="25">
        <v>13.528578176665093</v>
      </c>
    </row>
    <row r="59" spans="1:19" x14ac:dyDescent="0.25">
      <c r="A59" s="3" t="s">
        <v>57</v>
      </c>
      <c r="B59" s="11">
        <v>390.1</v>
      </c>
      <c r="C59" s="53">
        <v>3.2290000000000001</v>
      </c>
      <c r="D59" s="54">
        <v>1.464</v>
      </c>
      <c r="E59" s="60">
        <v>0.36499999999999999</v>
      </c>
      <c r="F59" s="69">
        <v>305.20508000000001</v>
      </c>
      <c r="G59" s="15">
        <v>138.37727999999998</v>
      </c>
      <c r="H59" s="70">
        <v>34.4998</v>
      </c>
      <c r="I59" s="63">
        <f t="shared" si="0"/>
        <v>0.78237651884132275</v>
      </c>
      <c r="J59" s="13">
        <f t="shared" si="1"/>
        <v>0.35472258395283257</v>
      </c>
      <c r="K59" s="23">
        <f t="shared" si="2"/>
        <v>8.8438349141245834E-2</v>
      </c>
      <c r="L59" s="5" t="s">
        <v>57</v>
      </c>
      <c r="M59" s="81">
        <f t="shared" si="3"/>
        <v>8.2773647782619832</v>
      </c>
      <c r="N59" s="5" t="s">
        <v>57</v>
      </c>
      <c r="O59" s="25">
        <f t="shared" si="4"/>
        <v>3.7528838759292489</v>
      </c>
      <c r="P59" s="76" t="s">
        <v>57</v>
      </c>
      <c r="Q59" s="74">
        <f t="shared" si="5"/>
        <v>0.93565752371186872</v>
      </c>
      <c r="R59" s="2" t="s">
        <v>38</v>
      </c>
      <c r="S59" s="25">
        <v>13.605594405594406</v>
      </c>
    </row>
    <row r="60" spans="1:19" x14ac:dyDescent="0.25">
      <c r="A60" s="3" t="s">
        <v>58</v>
      </c>
      <c r="B60" s="11">
        <v>307.8</v>
      </c>
      <c r="C60" s="53">
        <v>7.782</v>
      </c>
      <c r="D60" s="54">
        <v>0.78100000000000003</v>
      </c>
      <c r="E60" s="60">
        <v>2E-3</v>
      </c>
      <c r="F60" s="69">
        <v>654.69965999999999</v>
      </c>
      <c r="G60" s="15">
        <v>65.705529999999996</v>
      </c>
      <c r="H60" s="70">
        <v>0.16825999999999999</v>
      </c>
      <c r="I60" s="63">
        <f t="shared" si="0"/>
        <v>2.1270294346978558</v>
      </c>
      <c r="J60" s="13">
        <f t="shared" si="1"/>
        <v>0.21346825860948665</v>
      </c>
      <c r="K60" s="23">
        <f t="shared" si="2"/>
        <v>5.4665367121507465E-4</v>
      </c>
      <c r="L60" s="5" t="s">
        <v>58</v>
      </c>
      <c r="M60" s="81">
        <f t="shared" si="3"/>
        <v>25.282651072124754</v>
      </c>
      <c r="N60" s="5" t="s">
        <v>58</v>
      </c>
      <c r="O60" s="25">
        <f t="shared" si="4"/>
        <v>2.5373619233268356</v>
      </c>
      <c r="P60" s="76" t="s">
        <v>58</v>
      </c>
      <c r="Q60" s="74">
        <f t="shared" si="5"/>
        <v>6.4977257959714096E-3</v>
      </c>
      <c r="R60" s="5" t="s">
        <v>51</v>
      </c>
      <c r="S60" s="25">
        <v>13.67924528301887</v>
      </c>
    </row>
    <row r="61" spans="1:19" ht="30" x14ac:dyDescent="0.25">
      <c r="A61" s="3" t="s">
        <v>59</v>
      </c>
      <c r="B61" s="11">
        <v>727</v>
      </c>
      <c r="C61" s="53">
        <v>13.22</v>
      </c>
      <c r="D61" s="54">
        <v>1.3460000000000001</v>
      </c>
      <c r="E61" s="60">
        <v>0</v>
      </c>
      <c r="F61" s="69">
        <v>1112.1985999999999</v>
      </c>
      <c r="G61" s="15">
        <v>113.23898</v>
      </c>
      <c r="H61" s="70">
        <v>0</v>
      </c>
      <c r="I61" s="63">
        <f t="shared" si="0"/>
        <v>1.5298467675378267</v>
      </c>
      <c r="J61" s="13">
        <f t="shared" si="1"/>
        <v>0.15576200825309491</v>
      </c>
      <c r="K61" s="23">
        <f t="shared" si="2"/>
        <v>0</v>
      </c>
      <c r="L61" s="5" t="s">
        <v>59</v>
      </c>
      <c r="M61" s="81">
        <f t="shared" si="3"/>
        <v>18.184319119669876</v>
      </c>
      <c r="N61" s="5" t="s">
        <v>59</v>
      </c>
      <c r="O61" s="25">
        <f t="shared" si="4"/>
        <v>1.8514442916093534</v>
      </c>
      <c r="P61" s="76" t="s">
        <v>59</v>
      </c>
      <c r="Q61" s="74">
        <f t="shared" si="5"/>
        <v>0</v>
      </c>
      <c r="R61" s="5" t="s">
        <v>61</v>
      </c>
      <c r="S61" s="25">
        <v>13.834723275208491</v>
      </c>
    </row>
    <row r="62" spans="1:19" x14ac:dyDescent="0.25">
      <c r="A62" s="3" t="s">
        <v>60</v>
      </c>
      <c r="B62" s="11">
        <v>136</v>
      </c>
      <c r="C62" s="53">
        <v>1.5589999999999999</v>
      </c>
      <c r="D62" s="54">
        <v>0.115</v>
      </c>
      <c r="E62" s="60">
        <v>1E-3</v>
      </c>
      <c r="F62" s="69">
        <v>131.15867</v>
      </c>
      <c r="G62" s="15">
        <v>9.6749499999999991</v>
      </c>
      <c r="H62" s="70">
        <v>8.4129999999999996E-2</v>
      </c>
      <c r="I62" s="63">
        <f t="shared" si="0"/>
        <v>0.96440198529411769</v>
      </c>
      <c r="J62" s="13">
        <f t="shared" si="1"/>
        <v>7.1139338235294114E-2</v>
      </c>
      <c r="K62" s="23">
        <f t="shared" si="2"/>
        <v>6.1860294117647052E-4</v>
      </c>
      <c r="L62" s="5" t="s">
        <v>60</v>
      </c>
      <c r="M62" s="81">
        <f t="shared" si="3"/>
        <v>11.463235294117647</v>
      </c>
      <c r="N62" s="5" t="s">
        <v>60</v>
      </c>
      <c r="O62" s="25">
        <f t="shared" si="4"/>
        <v>0.84558823529411764</v>
      </c>
      <c r="P62" s="76" t="s">
        <v>60</v>
      </c>
      <c r="Q62" s="74">
        <f t="shared" si="5"/>
        <v>7.3529411764705881E-3</v>
      </c>
      <c r="R62" s="2" t="s">
        <v>25</v>
      </c>
      <c r="S62" s="25">
        <v>14.067776872015838</v>
      </c>
    </row>
    <row r="63" spans="1:19" ht="30" x14ac:dyDescent="0.25">
      <c r="A63" s="3" t="s">
        <v>61</v>
      </c>
      <c r="B63" s="11">
        <v>1319</v>
      </c>
      <c r="C63" s="53">
        <v>18.248000000000001</v>
      </c>
      <c r="D63" s="54">
        <v>0</v>
      </c>
      <c r="E63" s="60">
        <v>0</v>
      </c>
      <c r="F63" s="69">
        <v>1535.20424</v>
      </c>
      <c r="G63" s="15">
        <v>0</v>
      </c>
      <c r="H63" s="70">
        <v>0</v>
      </c>
      <c r="I63" s="63">
        <f t="shared" si="0"/>
        <v>1.1639152691432904</v>
      </c>
      <c r="J63" s="13">
        <f t="shared" si="1"/>
        <v>0</v>
      </c>
      <c r="K63" s="23">
        <f t="shared" si="2"/>
        <v>0</v>
      </c>
      <c r="L63" s="5" t="s">
        <v>61</v>
      </c>
      <c r="M63" s="81">
        <f t="shared" si="3"/>
        <v>13.834723275208491</v>
      </c>
      <c r="N63" s="5" t="s">
        <v>61</v>
      </c>
      <c r="O63" s="25">
        <f t="shared" si="4"/>
        <v>0</v>
      </c>
      <c r="P63" s="76" t="s">
        <v>61</v>
      </c>
      <c r="Q63" s="74">
        <f t="shared" si="5"/>
        <v>0</v>
      </c>
      <c r="R63" s="5" t="s">
        <v>69</v>
      </c>
      <c r="S63" s="25">
        <v>14.204166666666666</v>
      </c>
    </row>
    <row r="64" spans="1:19" x14ac:dyDescent="0.25">
      <c r="A64" s="3" t="s">
        <v>62</v>
      </c>
      <c r="B64" s="11">
        <v>96.1</v>
      </c>
      <c r="C64" s="53">
        <v>0.4792513250370749</v>
      </c>
      <c r="D64" s="54">
        <v>2.4170636404668225E-2</v>
      </c>
      <c r="E64" s="60">
        <v>0</v>
      </c>
      <c r="F64" s="69">
        <v>40.319413975369109</v>
      </c>
      <c r="G64" s="15">
        <v>2.0334756407247379</v>
      </c>
      <c r="H64" s="70">
        <v>0</v>
      </c>
      <c r="I64" s="63">
        <f t="shared" si="0"/>
        <v>0.41955685718386171</v>
      </c>
      <c r="J64" s="13">
        <f t="shared" si="1"/>
        <v>2.1159996261443683E-2</v>
      </c>
      <c r="K64" s="23">
        <f t="shared" si="2"/>
        <v>0</v>
      </c>
      <c r="L64" s="5" t="s">
        <v>62</v>
      </c>
      <c r="M64" s="81">
        <f t="shared" si="3"/>
        <v>4.9870065040278346</v>
      </c>
      <c r="N64" s="5" t="s">
        <v>62</v>
      </c>
      <c r="O64" s="25">
        <f t="shared" si="4"/>
        <v>0.25151546727022089</v>
      </c>
      <c r="P64" s="76" t="s">
        <v>62</v>
      </c>
      <c r="Q64" s="74">
        <f t="shared" si="5"/>
        <v>0</v>
      </c>
      <c r="R64" s="5" t="s">
        <v>5</v>
      </c>
      <c r="S64" s="25">
        <v>14.538306820259645</v>
      </c>
    </row>
    <row r="65" spans="1:19" x14ac:dyDescent="0.25">
      <c r="A65" s="3" t="s">
        <v>63</v>
      </c>
      <c r="B65" s="11">
        <v>302.5</v>
      </c>
      <c r="C65" s="53">
        <v>3.6449999999999818</v>
      </c>
      <c r="D65" s="54">
        <v>0</v>
      </c>
      <c r="E65" s="60">
        <v>0</v>
      </c>
      <c r="F65" s="69">
        <v>306.65384999999844</v>
      </c>
      <c r="G65" s="15">
        <v>0</v>
      </c>
      <c r="H65" s="70">
        <v>0</v>
      </c>
      <c r="I65" s="63">
        <f t="shared" si="0"/>
        <v>1.0137317355371849</v>
      </c>
      <c r="J65" s="13">
        <f t="shared" si="1"/>
        <v>0</v>
      </c>
      <c r="K65" s="23">
        <f t="shared" si="2"/>
        <v>0</v>
      </c>
      <c r="L65" s="5" t="s">
        <v>63</v>
      </c>
      <c r="M65" s="81">
        <f t="shared" si="3"/>
        <v>12.049586776859444</v>
      </c>
      <c r="N65" s="5" t="s">
        <v>63</v>
      </c>
      <c r="O65" s="25">
        <f t="shared" si="4"/>
        <v>0</v>
      </c>
      <c r="P65" s="76" t="s">
        <v>63</v>
      </c>
      <c r="Q65" s="74">
        <f t="shared" si="5"/>
        <v>0</v>
      </c>
      <c r="R65" s="2" t="s">
        <v>22</v>
      </c>
      <c r="S65" s="25">
        <v>14.712732919254659</v>
      </c>
    </row>
    <row r="66" spans="1:19" x14ac:dyDescent="0.25">
      <c r="A66" s="16" t="s">
        <v>64</v>
      </c>
      <c r="B66" s="11">
        <v>998.3</v>
      </c>
      <c r="C66" s="53">
        <v>18.460999999999999</v>
      </c>
      <c r="D66" s="54">
        <v>0</v>
      </c>
      <c r="E66" s="60">
        <v>0</v>
      </c>
      <c r="F66" s="69">
        <v>1004.64762</v>
      </c>
      <c r="G66" s="15">
        <v>0</v>
      </c>
      <c r="H66" s="70">
        <v>0</v>
      </c>
      <c r="I66" s="63">
        <f t="shared" si="0"/>
        <v>1.0063584293298609</v>
      </c>
      <c r="J66" s="13">
        <f t="shared" si="1"/>
        <v>0</v>
      </c>
      <c r="K66" s="23">
        <f t="shared" si="2"/>
        <v>0</v>
      </c>
      <c r="L66" s="5" t="s">
        <v>64</v>
      </c>
      <c r="M66" s="81">
        <f t="shared" si="3"/>
        <v>18.492437143143345</v>
      </c>
      <c r="N66" s="5" t="s">
        <v>64</v>
      </c>
      <c r="O66" s="25">
        <f t="shared" si="4"/>
        <v>0</v>
      </c>
      <c r="P66" s="76" t="s">
        <v>64</v>
      </c>
      <c r="Q66" s="74">
        <f t="shared" si="5"/>
        <v>0</v>
      </c>
      <c r="R66" s="2" t="s">
        <v>14</v>
      </c>
      <c r="S66" s="25">
        <v>15.637758418931218</v>
      </c>
    </row>
    <row r="67" spans="1:19" x14ac:dyDescent="0.25">
      <c r="A67" s="3" t="s">
        <v>65</v>
      </c>
      <c r="B67" s="11">
        <v>72</v>
      </c>
      <c r="C67" s="53">
        <v>2.6709999999999998</v>
      </c>
      <c r="D67" s="54">
        <v>0</v>
      </c>
      <c r="E67" s="60">
        <v>0</v>
      </c>
      <c r="F67" s="69">
        <v>145.35581999999999</v>
      </c>
      <c r="G67" s="15">
        <v>0</v>
      </c>
      <c r="H67" s="70">
        <v>0</v>
      </c>
      <c r="I67" s="63">
        <f t="shared" si="0"/>
        <v>2.0188308333333334</v>
      </c>
      <c r="J67" s="13">
        <f t="shared" si="1"/>
        <v>0</v>
      </c>
      <c r="K67" s="23">
        <f t="shared" si="2"/>
        <v>0</v>
      </c>
      <c r="L67" s="5" t="s">
        <v>65</v>
      </c>
      <c r="M67" s="81">
        <f t="shared" si="3"/>
        <v>37.097222222222221</v>
      </c>
      <c r="N67" s="5" t="s">
        <v>65</v>
      </c>
      <c r="O67" s="25">
        <f t="shared" si="4"/>
        <v>0</v>
      </c>
      <c r="P67" s="76" t="s">
        <v>65</v>
      </c>
      <c r="Q67" s="74">
        <f t="shared" si="5"/>
        <v>0</v>
      </c>
      <c r="R67" s="5" t="s">
        <v>78</v>
      </c>
      <c r="S67" s="25">
        <v>15.736965895727167</v>
      </c>
    </row>
    <row r="68" spans="1:19" x14ac:dyDescent="0.25">
      <c r="A68" s="3" t="s">
        <v>66</v>
      </c>
      <c r="B68" s="11">
        <v>2641</v>
      </c>
      <c r="C68" s="53">
        <v>0</v>
      </c>
      <c r="D68" s="54">
        <v>0</v>
      </c>
      <c r="E68" s="60">
        <v>0</v>
      </c>
      <c r="F68" s="69">
        <v>0</v>
      </c>
      <c r="G68" s="15">
        <v>0</v>
      </c>
      <c r="H68" s="70">
        <v>0</v>
      </c>
      <c r="I68" s="63">
        <f t="shared" si="0"/>
        <v>0</v>
      </c>
      <c r="J68" s="13">
        <f t="shared" si="1"/>
        <v>0</v>
      </c>
      <c r="K68" s="23">
        <f t="shared" si="2"/>
        <v>0</v>
      </c>
      <c r="L68" s="5" t="s">
        <v>66</v>
      </c>
      <c r="M68" s="81">
        <f t="shared" si="3"/>
        <v>0</v>
      </c>
      <c r="N68" s="5" t="s">
        <v>66</v>
      </c>
      <c r="O68" s="25">
        <f t="shared" si="4"/>
        <v>0</v>
      </c>
      <c r="P68" s="76" t="s">
        <v>66</v>
      </c>
      <c r="Q68" s="74">
        <f t="shared" si="5"/>
        <v>0</v>
      </c>
      <c r="R68" s="5" t="s">
        <v>84</v>
      </c>
      <c r="S68" s="25">
        <v>15.824773413897281</v>
      </c>
    </row>
    <row r="69" spans="1:19" x14ac:dyDescent="0.25">
      <c r="A69" s="3" t="s">
        <v>67</v>
      </c>
      <c r="B69" s="11">
        <v>1768</v>
      </c>
      <c r="C69" s="53">
        <v>29.03</v>
      </c>
      <c r="D69" s="54">
        <v>0.05</v>
      </c>
      <c r="E69" s="60">
        <v>0</v>
      </c>
      <c r="F69" s="69">
        <v>1579.8126000000002</v>
      </c>
      <c r="G69" s="15">
        <v>2.7210000000000001</v>
      </c>
      <c r="H69" s="70">
        <v>0</v>
      </c>
      <c r="I69" s="63">
        <f t="shared" si="0"/>
        <v>0.89355916289592774</v>
      </c>
      <c r="J69" s="13">
        <f t="shared" si="1"/>
        <v>1.539027149321267E-3</v>
      </c>
      <c r="K69" s="23">
        <f t="shared" si="2"/>
        <v>0</v>
      </c>
      <c r="L69" s="5" t="s">
        <v>67</v>
      </c>
      <c r="M69" s="81">
        <f t="shared" si="3"/>
        <v>16.419683257918553</v>
      </c>
      <c r="N69" s="5" t="s">
        <v>67</v>
      </c>
      <c r="O69" s="25">
        <f t="shared" si="4"/>
        <v>2.828054298642534E-2</v>
      </c>
      <c r="P69" s="76" t="s">
        <v>67</v>
      </c>
      <c r="Q69" s="74">
        <f t="shared" si="5"/>
        <v>0</v>
      </c>
      <c r="R69" s="5" t="s">
        <v>79</v>
      </c>
      <c r="S69" s="25">
        <v>16.286662384928281</v>
      </c>
    </row>
    <row r="70" spans="1:19" x14ac:dyDescent="0.25">
      <c r="A70" s="3" t="s">
        <v>68</v>
      </c>
      <c r="B70" s="11">
        <v>702</v>
      </c>
      <c r="C70" s="53">
        <v>7.0640000000000001</v>
      </c>
      <c r="D70" s="54">
        <v>3.1E-2</v>
      </c>
      <c r="E70" s="60">
        <v>0</v>
      </c>
      <c r="F70" s="69">
        <v>384.42288000000002</v>
      </c>
      <c r="G70" s="15">
        <v>1.68702</v>
      </c>
      <c r="H70" s="70">
        <v>0</v>
      </c>
      <c r="I70" s="63">
        <f t="shared" ref="I70:I87" si="6">F70/B70</f>
        <v>0.54761094017094025</v>
      </c>
      <c r="J70" s="13">
        <f t="shared" ref="J70:J87" si="7">G70/B70</f>
        <v>2.4031623931623932E-3</v>
      </c>
      <c r="K70" s="23">
        <f t="shared" ref="K70:K87" si="8">H70/B70</f>
        <v>0</v>
      </c>
      <c r="L70" s="5" t="s">
        <v>68</v>
      </c>
      <c r="M70" s="81">
        <f t="shared" si="3"/>
        <v>10.062678062678062</v>
      </c>
      <c r="N70" s="5" t="s">
        <v>68</v>
      </c>
      <c r="O70" s="25">
        <f t="shared" si="4"/>
        <v>4.4159544159544158E-2</v>
      </c>
      <c r="P70" s="76" t="s">
        <v>68</v>
      </c>
      <c r="Q70" s="74">
        <f t="shared" si="5"/>
        <v>0</v>
      </c>
      <c r="R70" s="5" t="s">
        <v>67</v>
      </c>
      <c r="S70" s="25">
        <v>16.447963800904979</v>
      </c>
    </row>
    <row r="71" spans="1:19" x14ac:dyDescent="0.25">
      <c r="A71" s="3" t="s">
        <v>69</v>
      </c>
      <c r="B71" s="11">
        <v>1200</v>
      </c>
      <c r="C71" s="53">
        <v>17.001999999999999</v>
      </c>
      <c r="D71" s="54">
        <v>4.2999999999999997E-2</v>
      </c>
      <c r="E71" s="60">
        <v>0</v>
      </c>
      <c r="F71" s="69">
        <v>925.24883999999997</v>
      </c>
      <c r="G71" s="15">
        <v>2.3400599999999998</v>
      </c>
      <c r="H71" s="70">
        <v>0</v>
      </c>
      <c r="I71" s="63">
        <f t="shared" si="6"/>
        <v>0.77104070000000002</v>
      </c>
      <c r="J71" s="13">
        <f t="shared" si="7"/>
        <v>1.9500499999999998E-3</v>
      </c>
      <c r="K71" s="23">
        <f t="shared" si="8"/>
        <v>0</v>
      </c>
      <c r="L71" s="5" t="s">
        <v>69</v>
      </c>
      <c r="M71" s="81">
        <f t="shared" ref="M71:M87" si="9">C71*1000/B71</f>
        <v>14.168333333333333</v>
      </c>
      <c r="N71" s="5" t="s">
        <v>69</v>
      </c>
      <c r="O71" s="25">
        <f t="shared" ref="O71:O87" si="10">D71*1000/B71</f>
        <v>3.5833333333333335E-2</v>
      </c>
      <c r="P71" s="76" t="s">
        <v>69</v>
      </c>
      <c r="Q71" s="74">
        <f t="shared" ref="Q71:Q87" si="11">E71*1000/B71</f>
        <v>0</v>
      </c>
      <c r="R71" s="5" t="s">
        <v>86</v>
      </c>
      <c r="S71" s="25">
        <v>17.332151000760071</v>
      </c>
    </row>
    <row r="72" spans="1:19" ht="30" x14ac:dyDescent="0.25">
      <c r="A72" s="3" t="s">
        <v>70</v>
      </c>
      <c r="B72" s="11">
        <v>732.7</v>
      </c>
      <c r="C72" s="53">
        <v>3.8130000000000002</v>
      </c>
      <c r="D72" s="54">
        <v>0.86199999999999999</v>
      </c>
      <c r="E72" s="60">
        <v>0.51800000000000002</v>
      </c>
      <c r="F72" s="69">
        <v>360.40476000000001</v>
      </c>
      <c r="G72" s="15">
        <v>81.47623999999999</v>
      </c>
      <c r="H72" s="70">
        <v>48.961359999999999</v>
      </c>
      <c r="I72" s="63">
        <f t="shared" si="6"/>
        <v>0.49188584686774939</v>
      </c>
      <c r="J72" s="13">
        <f t="shared" si="7"/>
        <v>0.11119999999999998</v>
      </c>
      <c r="K72" s="23">
        <f t="shared" si="8"/>
        <v>6.6823201856148484E-2</v>
      </c>
      <c r="L72" s="5" t="s">
        <v>70</v>
      </c>
      <c r="M72" s="81">
        <f t="shared" si="9"/>
        <v>5.2040398525999727</v>
      </c>
      <c r="N72" s="5" t="s">
        <v>70</v>
      </c>
      <c r="O72" s="25">
        <f t="shared" si="10"/>
        <v>1.1764705882352939</v>
      </c>
      <c r="P72" s="76" t="s">
        <v>70</v>
      </c>
      <c r="Q72" s="74">
        <f t="shared" si="11"/>
        <v>0.70697420499522312</v>
      </c>
      <c r="R72" s="5" t="s">
        <v>85</v>
      </c>
      <c r="S72" s="25">
        <v>17.402482269503547</v>
      </c>
    </row>
    <row r="73" spans="1:19" x14ac:dyDescent="0.25">
      <c r="A73" s="3" t="s">
        <v>71</v>
      </c>
      <c r="B73" s="11">
        <v>1035.9000000000001</v>
      </c>
      <c r="C73" s="53">
        <v>13.48</v>
      </c>
      <c r="D73" s="54">
        <v>4.173</v>
      </c>
      <c r="E73" s="60">
        <v>4.7110000000000003</v>
      </c>
      <c r="F73" s="69">
        <v>1274.1296</v>
      </c>
      <c r="G73" s="15">
        <v>394.43196</v>
      </c>
      <c r="H73" s="70">
        <v>445.28372000000002</v>
      </c>
      <c r="I73" s="63">
        <f t="shared" si="6"/>
        <v>1.2299735495704218</v>
      </c>
      <c r="J73" s="13">
        <f t="shared" si="7"/>
        <v>0.38076258326093249</v>
      </c>
      <c r="K73" s="23">
        <f t="shared" si="8"/>
        <v>0.42985203204942563</v>
      </c>
      <c r="L73" s="5" t="s">
        <v>71</v>
      </c>
      <c r="M73" s="81">
        <f t="shared" si="9"/>
        <v>13.012839077130996</v>
      </c>
      <c r="N73" s="5" t="s">
        <v>71</v>
      </c>
      <c r="O73" s="25">
        <f t="shared" si="10"/>
        <v>4.0283811178685198</v>
      </c>
      <c r="P73" s="76" t="s">
        <v>71</v>
      </c>
      <c r="Q73" s="74">
        <f t="shared" si="11"/>
        <v>4.5477362679795341</v>
      </c>
      <c r="R73" s="5" t="s">
        <v>49</v>
      </c>
      <c r="S73" s="25">
        <v>17.981626947144186</v>
      </c>
    </row>
    <row r="74" spans="1:19" x14ac:dyDescent="0.25">
      <c r="A74" s="3" t="s">
        <v>72</v>
      </c>
      <c r="B74" s="11">
        <v>2119.1</v>
      </c>
      <c r="C74" s="53">
        <v>14.41</v>
      </c>
      <c r="D74" s="54">
        <v>0.21</v>
      </c>
      <c r="E74" s="60">
        <v>0</v>
      </c>
      <c r="F74" s="69">
        <v>1362.0331999999999</v>
      </c>
      <c r="G74" s="15">
        <v>19.8492</v>
      </c>
      <c r="H74" s="70">
        <v>0</v>
      </c>
      <c r="I74" s="63">
        <f t="shared" si="6"/>
        <v>0.64274135246095032</v>
      </c>
      <c r="J74" s="13">
        <f t="shared" si="7"/>
        <v>9.3668066632060787E-3</v>
      </c>
      <c r="K74" s="23">
        <f t="shared" si="8"/>
        <v>0</v>
      </c>
      <c r="L74" s="5" t="s">
        <v>72</v>
      </c>
      <c r="M74" s="81">
        <f t="shared" si="9"/>
        <v>6.8000566278136949</v>
      </c>
      <c r="N74" s="5" t="s">
        <v>72</v>
      </c>
      <c r="O74" s="25">
        <f t="shared" si="10"/>
        <v>9.9098673965362663E-2</v>
      </c>
      <c r="P74" s="76" t="s">
        <v>72</v>
      </c>
      <c r="Q74" s="74">
        <f t="shared" si="11"/>
        <v>0</v>
      </c>
      <c r="R74" s="5" t="s">
        <v>80</v>
      </c>
      <c r="S74" s="25">
        <v>18.213567116987644</v>
      </c>
    </row>
    <row r="75" spans="1:19" x14ac:dyDescent="0.25">
      <c r="A75" s="3" t="s">
        <v>73</v>
      </c>
      <c r="B75" s="11">
        <v>341.5</v>
      </c>
      <c r="C75" s="53">
        <v>4.0060000000000002</v>
      </c>
      <c r="D75" s="54">
        <v>4.5999999999999999E-2</v>
      </c>
      <c r="E75" s="60">
        <v>0</v>
      </c>
      <c r="F75" s="69">
        <v>378.64712000000003</v>
      </c>
      <c r="G75" s="15">
        <v>4.3479199999999993</v>
      </c>
      <c r="H75" s="70">
        <v>0</v>
      </c>
      <c r="I75" s="63">
        <f t="shared" si="6"/>
        <v>1.1087763396778918</v>
      </c>
      <c r="J75" s="13">
        <f t="shared" si="7"/>
        <v>1.2731830161054171E-2</v>
      </c>
      <c r="K75" s="23">
        <f t="shared" si="8"/>
        <v>0</v>
      </c>
      <c r="L75" s="5" t="s">
        <v>73</v>
      </c>
      <c r="M75" s="81">
        <f t="shared" si="9"/>
        <v>11.730600292825768</v>
      </c>
      <c r="N75" s="5" t="s">
        <v>73</v>
      </c>
      <c r="O75" s="25">
        <f t="shared" si="10"/>
        <v>0.13469985358711567</v>
      </c>
      <c r="P75" s="76" t="s">
        <v>73</v>
      </c>
      <c r="Q75" s="74">
        <f t="shared" si="11"/>
        <v>0</v>
      </c>
      <c r="R75" s="5" t="s">
        <v>64</v>
      </c>
      <c r="S75" s="25">
        <v>18.492437143143345</v>
      </c>
    </row>
    <row r="76" spans="1:19" x14ac:dyDescent="0.25">
      <c r="A76" s="3" t="s">
        <v>74</v>
      </c>
      <c r="B76" s="11">
        <v>6103</v>
      </c>
      <c r="C76" s="53">
        <v>18.760000000000002</v>
      </c>
      <c r="D76" s="54">
        <v>0.13</v>
      </c>
      <c r="E76" s="60">
        <v>7.0000000000000007E-2</v>
      </c>
      <c r="F76" s="69">
        <v>1748.4320000000002</v>
      </c>
      <c r="G76" s="15">
        <v>12.116000000000001</v>
      </c>
      <c r="H76" s="70">
        <v>6.5240000000000009</v>
      </c>
      <c r="I76" s="63">
        <f t="shared" si="6"/>
        <v>0.28648730132721617</v>
      </c>
      <c r="J76" s="13">
        <f t="shared" si="7"/>
        <v>1.9852531541864659E-3</v>
      </c>
      <c r="K76" s="23">
        <f t="shared" si="8"/>
        <v>1.0689824676388662E-3</v>
      </c>
      <c r="L76" s="5" t="s">
        <v>74</v>
      </c>
      <c r="M76" s="81">
        <f t="shared" si="9"/>
        <v>3.0738980829100444</v>
      </c>
      <c r="N76" s="5" t="s">
        <v>74</v>
      </c>
      <c r="O76" s="25">
        <f t="shared" si="10"/>
        <v>2.1300999508438473E-2</v>
      </c>
      <c r="P76" s="76" t="s">
        <v>74</v>
      </c>
      <c r="Q76" s="74">
        <f t="shared" si="11"/>
        <v>1.1469768966082254E-2</v>
      </c>
      <c r="R76" s="5" t="s">
        <v>48</v>
      </c>
      <c r="S76" s="25">
        <v>19.113345521023767</v>
      </c>
    </row>
    <row r="77" spans="1:19" x14ac:dyDescent="0.25">
      <c r="A77" s="3" t="s">
        <v>75</v>
      </c>
      <c r="B77" s="11">
        <v>4523.5</v>
      </c>
      <c r="C77" s="53">
        <v>8.51</v>
      </c>
      <c r="D77" s="54">
        <v>0.01</v>
      </c>
      <c r="E77" s="60">
        <v>0</v>
      </c>
      <c r="F77" s="69">
        <v>793.13199999999995</v>
      </c>
      <c r="G77" s="15">
        <v>0.93200000000000005</v>
      </c>
      <c r="H77" s="70">
        <v>0</v>
      </c>
      <c r="I77" s="63">
        <f t="shared" si="6"/>
        <v>0.17533591245716812</v>
      </c>
      <c r="J77" s="13">
        <f t="shared" si="7"/>
        <v>2.0603514977340557E-4</v>
      </c>
      <c r="K77" s="23">
        <f t="shared" si="8"/>
        <v>0</v>
      </c>
      <c r="L77" s="5" t="s">
        <v>75</v>
      </c>
      <c r="M77" s="81">
        <f t="shared" si="9"/>
        <v>1.8812866143472975</v>
      </c>
      <c r="N77" s="5" t="s">
        <v>75</v>
      </c>
      <c r="O77" s="25">
        <f t="shared" si="10"/>
        <v>2.2106775726760254E-3</v>
      </c>
      <c r="P77" s="76" t="s">
        <v>75</v>
      </c>
      <c r="Q77" s="74">
        <f t="shared" si="11"/>
        <v>0</v>
      </c>
      <c r="R77" s="5" t="s">
        <v>53</v>
      </c>
      <c r="S77" s="25">
        <v>19.691470054446459</v>
      </c>
    </row>
    <row r="78" spans="1:19" ht="30" x14ac:dyDescent="0.25">
      <c r="A78" s="3" t="s">
        <v>76</v>
      </c>
      <c r="B78" s="11">
        <v>899.3</v>
      </c>
      <c r="C78" s="53">
        <v>5.84</v>
      </c>
      <c r="D78" s="54">
        <v>3.53</v>
      </c>
      <c r="E78" s="60">
        <v>0.56999999999999995</v>
      </c>
      <c r="F78" s="69">
        <v>551.99680000000001</v>
      </c>
      <c r="G78" s="15">
        <v>333.65559999999999</v>
      </c>
      <c r="H78" s="70">
        <v>53.87639999999999</v>
      </c>
      <c r="I78" s="63">
        <f t="shared" si="6"/>
        <v>0.6138071833648393</v>
      </c>
      <c r="J78" s="13">
        <f t="shared" si="7"/>
        <v>0.37101701323251418</v>
      </c>
      <c r="K78" s="23">
        <f t="shared" si="8"/>
        <v>5.9909262759924378E-2</v>
      </c>
      <c r="L78" s="5" t="s">
        <v>76</v>
      </c>
      <c r="M78" s="81">
        <f t="shared" si="9"/>
        <v>6.493939730901813</v>
      </c>
      <c r="N78" s="5" t="s">
        <v>76</v>
      </c>
      <c r="O78" s="25">
        <f t="shared" si="10"/>
        <v>3.9252752140553766</v>
      </c>
      <c r="P78" s="76" t="s">
        <v>76</v>
      </c>
      <c r="Q78" s="74">
        <f t="shared" si="11"/>
        <v>0.63382630935171802</v>
      </c>
      <c r="R78" s="5" t="s">
        <v>59</v>
      </c>
      <c r="S78" s="25">
        <v>20.03576341127923</v>
      </c>
    </row>
    <row r="79" spans="1:19" x14ac:dyDescent="0.25">
      <c r="A79" s="3" t="s">
        <v>77</v>
      </c>
      <c r="B79" s="11">
        <v>103.7</v>
      </c>
      <c r="C79" s="53">
        <v>1.206</v>
      </c>
      <c r="D79" s="54">
        <v>0.183</v>
      </c>
      <c r="E79" s="60">
        <v>0</v>
      </c>
      <c r="F79" s="69">
        <v>113.99112</v>
      </c>
      <c r="G79" s="15">
        <v>17.297159999999998</v>
      </c>
      <c r="H79" s="70">
        <v>0</v>
      </c>
      <c r="I79" s="63">
        <f t="shared" si="6"/>
        <v>1.099239344262295</v>
      </c>
      <c r="J79" s="13">
        <f t="shared" si="7"/>
        <v>0.16679999999999998</v>
      </c>
      <c r="K79" s="23">
        <f t="shared" si="8"/>
        <v>0</v>
      </c>
      <c r="L79" s="5" t="s">
        <v>77</v>
      </c>
      <c r="M79" s="81">
        <f t="shared" si="9"/>
        <v>11.62970106075217</v>
      </c>
      <c r="N79" s="5" t="s">
        <v>77</v>
      </c>
      <c r="O79" s="25">
        <f t="shared" si="10"/>
        <v>1.7647058823529411</v>
      </c>
      <c r="P79" s="76" t="s">
        <v>77</v>
      </c>
      <c r="Q79" s="74">
        <f t="shared" si="11"/>
        <v>0</v>
      </c>
      <c r="R79" s="5" t="s">
        <v>71</v>
      </c>
      <c r="S79" s="25">
        <v>21.588956462979048</v>
      </c>
    </row>
    <row r="80" spans="1:19" x14ac:dyDescent="0.25">
      <c r="A80" s="3" t="s">
        <v>78</v>
      </c>
      <c r="B80" s="11">
        <v>1020.4</v>
      </c>
      <c r="C80" s="53">
        <v>14.045</v>
      </c>
      <c r="D80" s="54">
        <v>2.0129999999999999</v>
      </c>
      <c r="E80" s="60">
        <v>0</v>
      </c>
      <c r="F80" s="69">
        <v>1241.5804489973843</v>
      </c>
      <c r="G80" s="15">
        <v>177.94955100261552</v>
      </c>
      <c r="H80" s="70">
        <v>0</v>
      </c>
      <c r="I80" s="63">
        <f t="shared" si="6"/>
        <v>1.2167585740860294</v>
      </c>
      <c r="J80" s="13">
        <f t="shared" si="7"/>
        <v>0.17439195511820416</v>
      </c>
      <c r="K80" s="23">
        <f t="shared" si="8"/>
        <v>0</v>
      </c>
      <c r="L80" s="5" t="s">
        <v>78</v>
      </c>
      <c r="M80" s="81">
        <f t="shared" si="9"/>
        <v>13.76421011368091</v>
      </c>
      <c r="N80" s="5" t="s">
        <v>78</v>
      </c>
      <c r="O80" s="25">
        <f t="shared" si="10"/>
        <v>1.9727557820462565</v>
      </c>
      <c r="P80" s="76" t="s">
        <v>78</v>
      </c>
      <c r="Q80" s="74">
        <f t="shared" si="11"/>
        <v>0</v>
      </c>
      <c r="R80" s="2" t="s">
        <v>7</v>
      </c>
      <c r="S80" s="25">
        <v>21.825037707390649</v>
      </c>
    </row>
    <row r="81" spans="1:19" x14ac:dyDescent="0.25">
      <c r="A81" s="3" t="s">
        <v>79</v>
      </c>
      <c r="B81" s="11">
        <v>934.2</v>
      </c>
      <c r="C81" s="53">
        <v>13.904999999999999</v>
      </c>
      <c r="D81" s="54">
        <v>1.3100000000000005</v>
      </c>
      <c r="E81" s="60">
        <v>0</v>
      </c>
      <c r="F81" s="69">
        <v>1229.202</v>
      </c>
      <c r="G81" s="15">
        <v>115.80400000000004</v>
      </c>
      <c r="H81" s="70">
        <v>0</v>
      </c>
      <c r="I81" s="63">
        <f t="shared" si="6"/>
        <v>1.3157803468208091</v>
      </c>
      <c r="J81" s="13">
        <f t="shared" si="7"/>
        <v>0.12396060800685083</v>
      </c>
      <c r="K81" s="23">
        <f t="shared" si="8"/>
        <v>0</v>
      </c>
      <c r="L81" s="5" t="s">
        <v>79</v>
      </c>
      <c r="M81" s="81">
        <f t="shared" si="9"/>
        <v>14.884393063583815</v>
      </c>
      <c r="N81" s="5" t="s">
        <v>79</v>
      </c>
      <c r="O81" s="25">
        <f t="shared" si="10"/>
        <v>1.4022693213444664</v>
      </c>
      <c r="P81" s="76" t="s">
        <v>79</v>
      </c>
      <c r="Q81" s="74">
        <f t="shared" si="11"/>
        <v>0</v>
      </c>
      <c r="R81" s="2" t="s">
        <v>18</v>
      </c>
      <c r="S81" s="25">
        <v>26.303146769156854</v>
      </c>
    </row>
    <row r="82" spans="1:19" x14ac:dyDescent="0.25">
      <c r="A82" s="3" t="s">
        <v>80</v>
      </c>
      <c r="B82" s="11">
        <v>695.8</v>
      </c>
      <c r="C82" s="53">
        <v>11.692</v>
      </c>
      <c r="D82" s="54">
        <v>0.98099999999999987</v>
      </c>
      <c r="E82" s="60">
        <v>0</v>
      </c>
      <c r="F82" s="69">
        <v>1033.5728000000001</v>
      </c>
      <c r="G82" s="15">
        <v>86.720399999999998</v>
      </c>
      <c r="H82" s="70">
        <v>0</v>
      </c>
      <c r="I82" s="63">
        <f t="shared" si="6"/>
        <v>1.4854452428858871</v>
      </c>
      <c r="J82" s="13">
        <f t="shared" si="7"/>
        <v>0.12463409025582065</v>
      </c>
      <c r="K82" s="23">
        <f t="shared" si="8"/>
        <v>0</v>
      </c>
      <c r="L82" s="5" t="s">
        <v>80</v>
      </c>
      <c r="M82" s="81">
        <f t="shared" si="9"/>
        <v>16.803679218166142</v>
      </c>
      <c r="N82" s="5" t="s">
        <v>80</v>
      </c>
      <c r="O82" s="25">
        <f t="shared" si="10"/>
        <v>1.4098878988215005</v>
      </c>
      <c r="P82" s="76" t="s">
        <v>80</v>
      </c>
      <c r="Q82" s="74">
        <f t="shared" si="11"/>
        <v>0</v>
      </c>
      <c r="R82" s="5" t="s">
        <v>56</v>
      </c>
      <c r="S82" s="25">
        <v>27.255411255411257</v>
      </c>
    </row>
    <row r="83" spans="1:19" x14ac:dyDescent="0.25">
      <c r="A83" s="3" t="s">
        <v>81</v>
      </c>
      <c r="B83" s="11">
        <v>2087.1</v>
      </c>
      <c r="C83" s="53">
        <v>4.6920000000000002</v>
      </c>
      <c r="D83" s="54">
        <v>0.51799999999999979</v>
      </c>
      <c r="E83" s="60">
        <v>0</v>
      </c>
      <c r="F83" s="69">
        <v>414.77280000000007</v>
      </c>
      <c r="G83" s="15">
        <v>45.791199999999982</v>
      </c>
      <c r="H83" s="70">
        <v>0</v>
      </c>
      <c r="I83" s="63">
        <f t="shared" si="6"/>
        <v>0.19873163719994255</v>
      </c>
      <c r="J83" s="13">
        <f t="shared" si="7"/>
        <v>2.1940108284222118E-2</v>
      </c>
      <c r="K83" s="23">
        <f t="shared" si="8"/>
        <v>0</v>
      </c>
      <c r="L83" s="5" t="s">
        <v>81</v>
      </c>
      <c r="M83" s="81">
        <f t="shared" si="9"/>
        <v>2.2480954434382636</v>
      </c>
      <c r="N83" s="5" t="s">
        <v>81</v>
      </c>
      <c r="O83" s="25">
        <f t="shared" si="10"/>
        <v>0.24819127018350812</v>
      </c>
      <c r="P83" s="76" t="s">
        <v>81</v>
      </c>
      <c r="Q83" s="74">
        <f t="shared" si="11"/>
        <v>0</v>
      </c>
      <c r="R83" s="5" t="s">
        <v>58</v>
      </c>
      <c r="S83" s="25">
        <v>27.826510721247562</v>
      </c>
    </row>
    <row r="84" spans="1:19" x14ac:dyDescent="0.25">
      <c r="A84" s="3" t="s">
        <v>82</v>
      </c>
      <c r="B84" s="11">
        <v>1163.0999999999999</v>
      </c>
      <c r="C84" s="53">
        <v>10.579000000000001</v>
      </c>
      <c r="D84" s="54">
        <v>0</v>
      </c>
      <c r="E84" s="60">
        <v>0</v>
      </c>
      <c r="F84" s="69">
        <v>917.30508999999995</v>
      </c>
      <c r="G84" s="15">
        <v>0</v>
      </c>
      <c r="H84" s="70">
        <v>0</v>
      </c>
      <c r="I84" s="63">
        <f t="shared" si="6"/>
        <v>0.78867259049092941</v>
      </c>
      <c r="J84" s="13">
        <f t="shared" si="7"/>
        <v>0</v>
      </c>
      <c r="K84" s="23">
        <f t="shared" si="8"/>
        <v>0</v>
      </c>
      <c r="L84" s="5" t="s">
        <v>82</v>
      </c>
      <c r="M84" s="81">
        <f t="shared" si="9"/>
        <v>9.0955205915226554</v>
      </c>
      <c r="N84" s="5" t="s">
        <v>82</v>
      </c>
      <c r="O84" s="25">
        <f t="shared" si="10"/>
        <v>0</v>
      </c>
      <c r="P84" s="76" t="s">
        <v>82</v>
      </c>
      <c r="Q84" s="74">
        <f t="shared" si="11"/>
        <v>0</v>
      </c>
      <c r="R84" s="2" t="s">
        <v>34</v>
      </c>
      <c r="S84" s="25">
        <v>29.733100523821403</v>
      </c>
    </row>
    <row r="85" spans="1:19" ht="30" x14ac:dyDescent="0.25">
      <c r="A85" s="3" t="s">
        <v>83</v>
      </c>
      <c r="B85" s="11">
        <v>2000.2</v>
      </c>
      <c r="C85" s="53">
        <v>7.45</v>
      </c>
      <c r="D85" s="54">
        <v>0</v>
      </c>
      <c r="E85" s="60">
        <v>0</v>
      </c>
      <c r="F85" s="69">
        <v>704.17399999999998</v>
      </c>
      <c r="G85" s="15">
        <v>0</v>
      </c>
      <c r="H85" s="70">
        <v>0</v>
      </c>
      <c r="I85" s="63">
        <f t="shared" si="6"/>
        <v>0.3520517948205179</v>
      </c>
      <c r="J85" s="13">
        <f t="shared" si="7"/>
        <v>0</v>
      </c>
      <c r="K85" s="23">
        <f t="shared" si="8"/>
        <v>0</v>
      </c>
      <c r="L85" s="5" t="s">
        <v>83</v>
      </c>
      <c r="M85" s="81">
        <f t="shared" si="9"/>
        <v>3.7246275372462754</v>
      </c>
      <c r="N85" s="5" t="s">
        <v>83</v>
      </c>
      <c r="O85" s="25">
        <f t="shared" si="10"/>
        <v>0</v>
      </c>
      <c r="P85" s="76" t="s">
        <v>83</v>
      </c>
      <c r="Q85" s="74">
        <f t="shared" si="11"/>
        <v>0</v>
      </c>
      <c r="R85" s="5" t="s">
        <v>65</v>
      </c>
      <c r="S85" s="25">
        <v>37.097222222222221</v>
      </c>
    </row>
    <row r="86" spans="1:19" x14ac:dyDescent="0.25">
      <c r="A86" s="3" t="s">
        <v>84</v>
      </c>
      <c r="B86" s="11">
        <v>331</v>
      </c>
      <c r="C86" s="53">
        <v>5.2380000000000004</v>
      </c>
      <c r="D86" s="54">
        <v>0</v>
      </c>
      <c r="E86" s="60">
        <v>0</v>
      </c>
      <c r="F86" s="69">
        <v>495.09576000000004</v>
      </c>
      <c r="G86" s="15">
        <v>0</v>
      </c>
      <c r="H86" s="70">
        <v>0</v>
      </c>
      <c r="I86" s="63">
        <f t="shared" si="6"/>
        <v>1.495757583081571</v>
      </c>
      <c r="J86" s="13">
        <f t="shared" si="7"/>
        <v>0</v>
      </c>
      <c r="K86" s="23">
        <f t="shared" si="8"/>
        <v>0</v>
      </c>
      <c r="L86" s="5" t="s">
        <v>84</v>
      </c>
      <c r="M86" s="81">
        <f t="shared" si="9"/>
        <v>15.824773413897281</v>
      </c>
      <c r="N86" s="5" t="s">
        <v>84</v>
      </c>
      <c r="O86" s="25">
        <f t="shared" si="10"/>
        <v>0</v>
      </c>
      <c r="P86" s="76" t="s">
        <v>84</v>
      </c>
      <c r="Q86" s="74">
        <f t="shared" si="11"/>
        <v>0</v>
      </c>
      <c r="R86" s="2" t="s">
        <v>9</v>
      </c>
      <c r="S86" s="25">
        <v>37.942594215600352</v>
      </c>
    </row>
    <row r="87" spans="1:19" ht="15.75" thickBot="1" x14ac:dyDescent="0.3">
      <c r="A87" s="17" t="s">
        <v>86</v>
      </c>
      <c r="B87" s="18">
        <v>394.7</v>
      </c>
      <c r="C87" s="55">
        <v>3.41</v>
      </c>
      <c r="D87" s="56">
        <v>3.431</v>
      </c>
      <c r="E87" s="61">
        <v>0</v>
      </c>
      <c r="F87" s="71">
        <v>350.17289999999997</v>
      </c>
      <c r="G87" s="19">
        <v>352.32938999999999</v>
      </c>
      <c r="H87" s="72">
        <v>0</v>
      </c>
      <c r="I87" s="64">
        <f t="shared" si="6"/>
        <v>0.88718748416518867</v>
      </c>
      <c r="J87" s="20">
        <f t="shared" si="7"/>
        <v>0.89265110210286291</v>
      </c>
      <c r="K87" s="24">
        <f t="shared" si="8"/>
        <v>0</v>
      </c>
      <c r="L87" s="6" t="s">
        <v>86</v>
      </c>
      <c r="M87" s="82">
        <f t="shared" si="9"/>
        <v>8.639473017481631</v>
      </c>
      <c r="N87" s="6" t="s">
        <v>86</v>
      </c>
      <c r="O87" s="26">
        <f t="shared" si="10"/>
        <v>8.6926779832784398</v>
      </c>
      <c r="P87" s="78" t="s">
        <v>86</v>
      </c>
      <c r="Q87" s="75">
        <f t="shared" si="11"/>
        <v>0</v>
      </c>
      <c r="R87" s="6" t="s">
        <v>55</v>
      </c>
      <c r="S87" s="26">
        <v>38.44318181818182</v>
      </c>
    </row>
    <row r="89" spans="1:19" x14ac:dyDescent="0.25">
      <c r="D89" s="57"/>
    </row>
    <row r="90" spans="1:19" x14ac:dyDescent="0.25">
      <c r="C90" s="57"/>
    </row>
    <row r="92" spans="1:19" x14ac:dyDescent="0.25">
      <c r="C92" s="57"/>
    </row>
    <row r="93" spans="1:19" x14ac:dyDescent="0.25">
      <c r="C93" s="57"/>
    </row>
    <row r="94" spans="1:19" x14ac:dyDescent="0.25">
      <c r="C94" s="57"/>
    </row>
  </sheetData>
  <sortState xmlns:xlrd2="http://schemas.microsoft.com/office/spreadsheetml/2017/richdata2" ref="R7:S87">
    <sortCondition ref="S6:S87"/>
  </sortState>
  <mergeCells count="14">
    <mergeCell ref="A1:S3"/>
    <mergeCell ref="L4:L5"/>
    <mergeCell ref="M4:M5"/>
    <mergeCell ref="N4:N5"/>
    <mergeCell ref="O4:O5"/>
    <mergeCell ref="P4:P5"/>
    <mergeCell ref="Q4:Q5"/>
    <mergeCell ref="R4:R5"/>
    <mergeCell ref="S4:S5"/>
    <mergeCell ref="A4:A5"/>
    <mergeCell ref="B4:B5"/>
    <mergeCell ref="C4:E4"/>
    <mergeCell ref="F4:H4"/>
    <mergeCell ref="I4: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Emīls Kārlis Ziediņš</dc:creator>
  <cp:lastModifiedBy>Emīls Kārlis Ziediņš</cp:lastModifiedBy>
  <dcterms:created xsi:type="dcterms:W3CDTF">2015-06-05T18:17:20Z</dcterms:created>
  <dcterms:modified xsi:type="dcterms:W3CDTF">2026-07-07T11:20:57Z</dcterms:modified>
</cp:coreProperties>
</file>